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36" yWindow="552" windowWidth="17892" windowHeight="1119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Источники!$F$33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Источники!$A$21</definedName>
    <definedName name="REND_1" localSheetId="1">Расходы!$A$208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0">Доходы!$A$1:$G$74</definedName>
  </definedNames>
  <calcPr calcId="125725"/>
</workbook>
</file>

<file path=xl/calcChain.xml><?xml version="1.0" encoding="utf-8"?>
<calcChain xmlns="http://schemas.openxmlformats.org/spreadsheetml/2006/main">
  <c r="G187" i="2"/>
  <c r="G147"/>
  <c r="G136"/>
  <c r="G129"/>
  <c r="G124"/>
  <c r="G108"/>
  <c r="G94"/>
  <c r="G74"/>
  <c r="G58"/>
  <c r="G50"/>
  <c r="G19"/>
  <c r="G19" i="1"/>
  <c r="G23"/>
  <c r="BZ25" i="3"/>
  <c r="BZ24" s="1"/>
  <c r="BZ23" s="1"/>
  <c r="BZ22" s="1"/>
  <c r="BD25"/>
  <c r="BD24"/>
  <c r="BD23" s="1"/>
  <c r="BD22" s="1"/>
  <c r="BZ20"/>
  <c r="BD20"/>
  <c r="BD19" s="1"/>
  <c r="BD18" s="1"/>
  <c r="BD17" s="1"/>
  <c r="BZ19"/>
  <c r="BZ18" s="1"/>
  <c r="BZ17" s="1"/>
  <c r="BZ12"/>
  <c r="BZ11" s="1"/>
  <c r="BD9"/>
  <c r="BD8" s="1"/>
  <c r="BZ15" l="1"/>
  <c r="BZ5" s="1"/>
  <c r="BZ10"/>
  <c r="BZ8"/>
  <c r="BZ9" s="1"/>
  <c r="BD5"/>
  <c r="CP5" l="1"/>
  <c r="CP15"/>
  <c r="F194" i="2" l="1"/>
  <c r="F206" l="1"/>
  <c r="F205"/>
  <c r="F204"/>
  <c r="F203"/>
  <c r="F202"/>
  <c r="F201"/>
  <c r="F200"/>
  <c r="F199"/>
  <c r="F198"/>
  <c r="F197"/>
  <c r="F196"/>
  <c r="F195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3" i="1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<sst xmlns="http://schemas.openxmlformats.org/spreadsheetml/2006/main" count="940" uniqueCount="530">
  <si>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</si>
  <si>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</si>
  <si>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</si>
  <si>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</si>
  <si>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</si>
  <si>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</si>
  <si>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</si>
  <si>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</si>
  <si>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</si>
  <si>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</si>
  <si>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</si>
  <si>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</si>
  <si>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</si>
  <si>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Ковалевского сельского поселения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</si>
  <si>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</si>
  <si>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</si>
  <si>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</si>
  <si>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</si>
  <si>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</si>
  <si>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</si>
  <si>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</si>
  <si>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</si>
  <si>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</si>
  <si>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</si>
  <si>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</si>
  <si>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</si>
  <si>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</si>
  <si>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</si>
  <si>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</si>
  <si>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</si>
  <si>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</si>
  <si>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</si>
  <si>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</si>
  <si>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</si>
  <si>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</si>
  <si>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</si>
  <si>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</si>
  <si>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</si>
  <si>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</si>
  <si>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</si>
  <si>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</si>
  <si>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</si>
  <si>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</si>
  <si>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</si>
  <si>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</si>
  <si>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</si>
  <si>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</si>
  <si>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</si>
  <si>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</si>
  <si>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</si>
  <si>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</si>
  <si>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</si>
  <si>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</si>
  <si>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</si>
  <si>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</si>
  <si>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</si>
  <si>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</si>
  <si>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</si>
  <si>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</si>
  <si>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</si>
  <si>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</si>
  <si>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</si>
  <si>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</si>
  <si>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</si>
  <si>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</si>
  <si>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</si>
  <si>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</si>
  <si>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</si>
  <si>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</si>
  <si>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</si>
  <si>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</si>
  <si>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</si>
  <si>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</si>
  <si>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</si>
  <si>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</si>
  <si>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</si>
  <si>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</si>
  <si>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</si>
  <si>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</si>
  <si>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</si>
  <si>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</si>
  <si>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</si>
  <si>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</si>
  <si>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</si>
  <si>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</si>
  <si>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</si>
  <si>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</si>
  <si>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</si>
  <si>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</si>
  <si>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</si>
  <si>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</si>
  <si>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</si>
  <si>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</si>
  <si>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</si>
  <si>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</si>
  <si>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</si>
  <si>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</si>
  <si>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</si>
  <si>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</si>
  <si>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</si>
  <si>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</si>
  <si>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</si>
  <si>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</si>
  <si>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</si>
  <si>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</si>
  <si>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</si>
  <si>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</si>
  <si>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</si>
  <si>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</si>
  <si>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</si>
  <si>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</si>
  <si>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</si>
  <si>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</si>
  <si>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</si>
  <si>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</si>
  <si>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</si>
  <si>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</si>
  <si>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</si>
  <si>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</si>
  <si>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</si>
  <si>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</si>
  <si>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</si>
  <si>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</si>
  <si>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</si>
  <si>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</si>
  <si>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</si>
  <si>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</si>
  <si>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</si>
  <si>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</si>
  <si>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</si>
  <si>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</si>
  <si>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</si>
  <si>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</si>
  <si>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</si>
  <si>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</si>
  <si>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</si>
  <si>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</si>
  <si>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</si>
  <si>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</si>
  <si>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</si>
  <si>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</si>
  <si>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</si>
  <si>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</si>
  <si>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</si>
  <si>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</si>
  <si>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</si>
  <si>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</si>
  <si>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</si>
  <si>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</si>
  <si>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</si>
  <si>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</si>
  <si>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</si>
  <si>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</si>
  <si>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</si>
  <si>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</si>
  <si>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</si>
  <si>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</si>
  <si>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</si>
  <si>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</si>
  <si>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</si>
  <si>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</si>
  <si>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</si>
  <si>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</si>
  <si>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</si>
  <si>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</si>
  <si>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</si>
  <si>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</si>
  <si>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</si>
  <si>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</si>
  <si>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</si>
  <si>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</si>
  <si>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</si>
  <si>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</si>
  <si>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</si>
  <si>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</si>
  <si>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</si>
  <si>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</si>
  <si>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</si>
  <si>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</si>
  <si>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</si>
  <si>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</si>
  <si>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</si>
  <si>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</si>
  <si>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</si>
  <si>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</si>
  <si>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</si>
  <si>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</si>
  <si>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</si>
  <si>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</si>
  <si>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</si>
  <si>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</si>
  <si>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</si>
  <si>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</si>
  <si>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</si>
  <si>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</si>
  <si>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</si>
  <si>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</si>
  <si>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</si>
  <si>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</si>
  <si>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</si>
  <si>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</si>
  <si>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</si>
  <si>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</si>
  <si>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</si>
  <si>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</si>
  <si>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</si>
  <si>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</si>
  <si>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</si>
  <si>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</si>
  <si>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</si>
  <si>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</si>
  <si>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</si>
  <si>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</si>
  <si>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</si>
  <si>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</si>
  <si>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</si>
  <si>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</si>
  <si>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</si>
  <si>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</si>
  <si>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</si>
  <si>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</si>
  <si>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</si>
  <si>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</si>
  <si>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</si>
  <si>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</si>
  <si>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</si>
  <si>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</si>
  <si>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</si>
  <si>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</si>
  <si>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</si>
  <si>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</si>
  <si>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</si>
  <si>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</si>
  <si>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</si>
  <si>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</si>
  <si>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</si>
  <si>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</si>
  <si>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</si>
  <si>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</si>
  <si>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</si>
  <si>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</si>
  <si>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</si>
  <si>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</si>
  <si>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</si>
  <si>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</si>
  <si>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</si>
  <si>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</si>
  <si>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</si>
  <si>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</si>
  <si>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</si>
  <si>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</si>
  <si>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</si>
  <si>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</si>
  <si>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</si>
  <si>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</si>
  <si>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</si>
  <si>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</si>
  <si>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</si>
  <si>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</si>
  <si>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</si>
  <si>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</si>
  <si>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</si>
  <si>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</si>
  <si>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</si>
  <si>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</si>
  <si>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</si>
  <si>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</si>
  <si>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</si>
  <si>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</si>
  <si>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</si>
  <si>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</si>
  <si>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Реализация направления расходов в рамках подпрограммы "Пожарная безопастность" муниципальной программы Ковалевского сельского поселения "Обеспечение пожарной безопастности, безопастности людей на водных объектах, профилактика экстремизма и терроризма"</t>
  </si>
  <si>
    <t xml:space="preserve">951 0310 0310099990 000 </t>
  </si>
  <si>
    <t xml:space="preserve">951 0310 0310099990 800 </t>
  </si>
  <si>
    <t xml:space="preserve">951 0310 0310099990 850 </t>
  </si>
  <si>
    <t xml:space="preserve">951 0310 0310099990 852 </t>
  </si>
  <si>
    <t>Подпрограмма «Обеспечение безопасности на водных объектах»</t>
  </si>
  <si>
    <t xml:space="preserve">951 0310 0330000000 000 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</si>
  <si>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</si>
  <si>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</si>
  <si>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</si>
  <si>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</si>
  <si>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</si>
  <si>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</si>
  <si>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</si>
  <si>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</si>
  <si>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</si>
  <si>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</si>
  <si>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</si>
  <si>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</si>
  <si>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</si>
  <si>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</si>
  <si>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</si>
  <si>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</si>
  <si>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</si>
  <si>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</si>
  <si>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</si>
  <si>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</si>
  <si>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</si>
  <si>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</si>
  <si>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</si>
  <si>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</si>
  <si>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</si>
  <si>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</si>
  <si>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</si>
  <si>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</si>
  <si>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</si>
  <si>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</si>
  <si>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</si>
  <si>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</si>
  <si>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</si>
  <si>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</si>
  <si>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</si>
  <si>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</si>
  <si>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</si>
  <si>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</si>
  <si>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</si>
  <si>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 xml:space="preserve">951 0501 05300S3160 000 </t>
  </si>
  <si>
    <t>Капитальные вложения в объекты государственной (муниципальной) собственности</t>
  </si>
  <si>
    <t xml:space="preserve">951 0501 05300S3160 400 </t>
  </si>
  <si>
    <t>Бюджетные инвестиции</t>
  </si>
  <si>
    <t xml:space="preserve">951 0501 05300S3160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</si>
  <si>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</si>
  <si>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</si>
  <si>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</si>
  <si>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</si>
  <si>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</si>
  <si>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</si>
  <si>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</si>
  <si>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</si>
  <si>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</si>
  <si>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</si>
  <si>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</si>
  <si>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</si>
  <si>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</si>
  <si>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</si>
  <si>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</si>
  <si>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</si>
  <si>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</si>
  <si>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</si>
  <si>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</si>
  <si>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</si>
  <si>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</si>
  <si>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</si>
  <si>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</si>
  <si>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</si>
  <si>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</si>
  <si>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</si>
  <si>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</si>
  <si>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</si>
  <si>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</si>
  <si>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</si>
  <si>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</si>
  <si>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</si>
  <si>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</si>
  <si>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</si>
  <si>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</si>
  <si>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</si>
  <si>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</si>
  <si>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</si>
  <si>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Расходы за счет средств резервного фонда Правительства Ростовской области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</si>
  <si>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951 0503 0520071180 000 </t>
  </si>
  <si>
    <t xml:space="preserve">951 0503 0520071180 200 </t>
  </si>
  <si>
    <t xml:space="preserve">951 0503 0520071180 240 </t>
  </si>
  <si>
    <t xml:space="preserve">951 0503 0520071180 244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</si>
  <si>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</si>
  <si>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</si>
  <si>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 xml:space="preserve">951 0503 0810000000 000 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</si>
  <si>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</si>
  <si>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</si>
  <si>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</si>
  <si>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</si>
  <si>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</si>
  <si>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</si>
  <si>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</si>
  <si>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</si>
  <si>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</si>
  <si>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</si>
  <si>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</si>
  <si>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</si>
  <si>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</si>
  <si>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</si>
  <si>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</si>
  <si>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</si>
  <si>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</si>
  <si>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</si>
  <si>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</si>
  <si>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</si>
  <si>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</si>
  <si>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</si>
  <si>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</si>
  <si>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</si>
  <si>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</si>
  <si>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</si>
  <si>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</si>
  <si>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</si>
  <si>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</si>
  <si>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</si>
  <si>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</si>
  <si>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</si>
  <si>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укрепление материально-технической базы организаций культуры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</si>
  <si>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06100S5030 000 </t>
  </si>
  <si>
    <t xml:space="preserve">951 0801 06100S5030 600 </t>
  </si>
  <si>
    <t xml:space="preserve">951 0801 06100S5030 610 </t>
  </si>
  <si>
    <t>Субсидии бюджетным учреждениям на иные цели</t>
  </si>
  <si>
    <t xml:space="preserve">951 0801 06100S5030 612 </t>
  </si>
  <si>
    <t>СОЦИАЛЬНАЯ ПОЛИТИКА</t>
  </si>
  <si>
    <t xml:space="preserve">951 1000 0000000000 000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</si>
  <si>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</si>
  <si>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</si>
  <si>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</si>
  <si>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951 1003 9910090100 000 </t>
  </si>
  <si>
    <t>Социальное обеспечение и иные выплаты населению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</si>
  <si>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</si>
  <si>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</si>
  <si>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</si>
  <si>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</si>
  <si>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</si>
  <si>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</si>
  <si>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</si>
  <si>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</si>
  <si>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</si>
  <si>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</si>
  <si>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</si>
  <si>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</si>
  <si>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</si>
  <si>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</si>
  <si>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</si>
  <si>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</si>
  <si>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</si>
  <si>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</si>
  <si>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</si>
  <si>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</si>
  <si>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</si>
  <si>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</si>
  <si>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</si>
  <si>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</si>
  <si>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</si>
  <si>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</si>
  <si>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</si>
  <si>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</si>
  <si>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</si>
  <si>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</si>
  <si>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</si>
  <si>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</si>
  <si>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</si>
  <si>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</si>
  <si>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</si>
  <si>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</si>
  <si>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</si>
  <si>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</si>
  <si>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</si>
  <si>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</si>
  <si>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</si>
  <si>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</si>
  <si>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</si>
  <si>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</si>
  <si>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</si>
  <si>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</si>
  <si>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</si>
  <si>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</si>
  <si>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</si>
  <si>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</si>
  <si>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на 01 января 2025 г.</t>
  </si>
  <si>
    <t>Муниципалное образование " Ковалевское сельское поселение"</t>
  </si>
  <si>
    <r>
      <t xml:space="preserve">Периодичность: месячная, квартальная, </t>
    </r>
    <r>
      <rPr>
        <u/>
        <sz val="12"/>
        <color indexed="8"/>
        <rFont val="Times New Roman"/>
        <family val="1"/>
        <charset val="204"/>
      </rPr>
      <t>годовая</t>
    </r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</si>
  <si>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дивидентов) (суммы денежных взысканий (штрафов) по соответствующему платежу согласно законодательству Российской Федерации)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</si>
  <si>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</t>
  </si>
  <si>
    <t>Финансовое обеспечение непредвиденных расходов</t>
  </si>
  <si>
    <t>Мероприятия по предупреждению происшествий на водных объектах в рамках подпрограммы «Обеспечение безопасности на водных объектах» 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</si>
  <si>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>Расходы на обеспечение мероприятий по переселению граждан из многоквартирного жилищного фонда, признанного непригодным для проживания,аварийным, подлежащим сносу или реконструкции в рамках подпрограммы «Переселение граждан из аварийного жилищного фонда на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</si>
  <si>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>201</t>
  </si>
  <si>
    <t xml:space="preserve">952 1003 9910000000 000 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</si>
  <si>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</si>
  <si>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</si>
  <si>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</si>
  <si>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</si>
  <si>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</si>
  <si>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</si>
  <si>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</si>
  <si>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</si>
  <si>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</si>
  <si>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</si>
  <si>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</si>
  <si>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</si>
  <si>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</si>
  <si>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</si>
  <si>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</si>
  <si>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</si>
  <si>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</si>
  <si>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</si>
  <si>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</si>
  <si>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</si>
  <si>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</si>
  <si>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</si>
  <si>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</si>
  <si>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</si>
  <si>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</si>
  <si>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</si>
  <si>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</si>
  <si>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</si>
  <si>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</si>
  <si>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</si>
  <si>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</si>
  <si>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</si>
  <si>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</si>
  <si>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</si>
  <si>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</si>
  <si>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</si>
  <si>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</si>
  <si>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</si>
  <si>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</si>
  <si>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</si>
  <si>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</si>
  <si>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</si>
  <si>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</si>
  <si>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</si>
  <si>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</si>
  <si>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</si>
  <si>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</si>
  <si>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25</t>
  </si>
  <si>
    <t>"</t>
  </si>
  <si>
    <t>января</t>
  </si>
  <si>
    <t xml:space="preserve"> г.</t>
  </si>
  <si>
    <t>29</t>
  </si>
  <si>
    <t>Расходы на возмещение предприятиям жилищно-коммунального хозяйства части 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</si>
  <si>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по иным непрограммным расходам в рамках непрограммных расходов органов местного самоуправления Ковалевского сельского поселения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</si>
  <si>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</si>
  <si>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"Благоустройство общественных территорий Ковалевского сельского поселения"</t>
  </si>
  <si>
    <t>Благоустройство общественных территорий населенных пунктов Ковалевского сельского поселения в рамках подпрограммы «Благоустройство общественных территорий Ковалевского сельского поселения» муниципальной программы Ковалевского сельского поселения «Формирование современной городской среды на территории Ковалевского сельского поселения»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</si>
</sst>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23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2" borderId="1"/>
  </cellStyleXfs>
  <cellXfs count="12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49" fontId="4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/>
    <xf numFmtId="49" fontId="9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right"/>
    </xf>
    <xf numFmtId="0" fontId="11" fillId="2" borderId="1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/>
    <xf numFmtId="49" fontId="11" fillId="2" borderId="1" xfId="0" applyNumberFormat="1" applyFont="1" applyFill="1" applyBorder="1" applyAlignment="1">
      <alignment horizontal="left"/>
    </xf>
    <xf numFmtId="0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/>
    <xf numFmtId="4" fontId="11" fillId="2" borderId="4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left" wrapText="1"/>
    </xf>
    <xf numFmtId="49" fontId="11" fillId="2" borderId="4" xfId="0" applyNumberFormat="1" applyFont="1" applyFill="1" applyBorder="1" applyAlignment="1">
      <alignment horizontal="center" wrapText="1"/>
    </xf>
    <xf numFmtId="49" fontId="11" fillId="2" borderId="4" xfId="0" applyNumberFormat="1" applyFont="1" applyFill="1" applyBorder="1" applyAlignment="1">
      <alignment horizontal="center"/>
    </xf>
    <xf numFmtId="165" fontId="11" fillId="2" borderId="4" xfId="0" applyNumberFormat="1" applyFont="1" applyFill="1" applyBorder="1" applyAlignment="1">
      <alignment horizontal="left" wrapText="1"/>
    </xf>
    <xf numFmtId="0" fontId="2" fillId="2" borderId="4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vertical="center"/>
    </xf>
    <xf numFmtId="0" fontId="11" fillId="2" borderId="4" xfId="0" applyNumberFormat="1" applyFont="1" applyFill="1" applyBorder="1" applyAlignment="1"/>
    <xf numFmtId="0" fontId="11" fillId="2" borderId="4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right"/>
    </xf>
    <xf numFmtId="0" fontId="11" fillId="2" borderId="4" xfId="0" applyNumberFormat="1" applyFont="1" applyFill="1" applyBorder="1" applyAlignment="1">
      <alignment horizontal="left" wrapText="1"/>
    </xf>
    <xf numFmtId="0" fontId="14" fillId="2" borderId="1" xfId="1" applyFont="1"/>
    <xf numFmtId="0" fontId="15" fillId="2" borderId="1" xfId="1" applyFont="1" applyAlignment="1">
      <alignment horizontal="right"/>
    </xf>
    <xf numFmtId="0" fontId="16" fillId="2" borderId="1" xfId="1" applyFont="1"/>
    <xf numFmtId="0" fontId="14" fillId="2" borderId="1" xfId="1" applyFont="1" applyAlignment="1">
      <alignment vertical="center"/>
    </xf>
    <xf numFmtId="0" fontId="14" fillId="2" borderId="1" xfId="1" applyFont="1" applyAlignment="1">
      <alignment vertical="top"/>
    </xf>
    <xf numFmtId="0" fontId="14" fillId="2" borderId="1" xfId="1" applyFont="1" applyAlignment="1"/>
    <xf numFmtId="0" fontId="15" fillId="2" borderId="1" xfId="1" applyFont="1"/>
    <xf numFmtId="0" fontId="19" fillId="2" borderId="5" xfId="1" applyFont="1" applyBorder="1" applyAlignment="1"/>
    <xf numFmtId="0" fontId="19" fillId="2" borderId="1" xfId="1" applyFont="1"/>
    <xf numFmtId="0" fontId="20" fillId="2" borderId="1" xfId="1" applyFont="1"/>
    <xf numFmtId="0" fontId="21" fillId="2" borderId="1" xfId="1" applyFont="1"/>
    <xf numFmtId="0" fontId="22" fillId="2" borderId="1" xfId="1" applyFont="1"/>
    <xf numFmtId="4" fontId="0" fillId="0" borderId="0" xfId="0" applyNumberFormat="1"/>
    <xf numFmtId="0" fontId="1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left" wrapText="1"/>
    </xf>
    <xf numFmtId="49" fontId="11" fillId="2" borderId="2" xfId="0" applyNumberFormat="1" applyFont="1" applyFill="1" applyBorder="1" applyAlignment="1">
      <alignment wrapText="1"/>
    </xf>
    <xf numFmtId="49" fontId="11" fillId="2" borderId="3" xfId="0" applyNumberFormat="1" applyFont="1" applyFill="1" applyBorder="1" applyAlignment="1">
      <alignment horizontal="left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9" fillId="2" borderId="27" xfId="1" applyFont="1" applyBorder="1" applyAlignment="1">
      <alignment horizontal="center" vertical="top"/>
    </xf>
    <xf numFmtId="0" fontId="19" fillId="2" borderId="1" xfId="1" applyFont="1" applyBorder="1" applyAlignment="1">
      <alignment horizontal="right"/>
    </xf>
    <xf numFmtId="49" fontId="19" fillId="2" borderId="5" xfId="1" applyNumberFormat="1" applyFont="1" applyBorder="1" applyAlignment="1">
      <alignment horizontal="center"/>
    </xf>
    <xf numFmtId="0" fontId="19" fillId="2" borderId="1" xfId="1" applyFont="1" applyBorder="1"/>
    <xf numFmtId="49" fontId="19" fillId="2" borderId="5" xfId="1" applyNumberFormat="1" applyFont="1" applyBorder="1" applyAlignment="1">
      <alignment horizontal="left"/>
    </xf>
    <xf numFmtId="0" fontId="19" fillId="2" borderId="5" xfId="1" applyFont="1" applyBorder="1" applyAlignment="1">
      <alignment horizontal="center"/>
    </xf>
    <xf numFmtId="0" fontId="19" fillId="2" borderId="1" xfId="1" applyFont="1" applyBorder="1" applyAlignment="1"/>
    <xf numFmtId="0" fontId="19" fillId="2" borderId="1" xfId="1" applyFont="1" applyBorder="1" applyAlignment="1">
      <alignment horizontal="center"/>
    </xf>
    <xf numFmtId="0" fontId="19" fillId="2" borderId="1" xfId="1" applyFont="1" applyBorder="1" applyAlignment="1">
      <alignment horizontal="left"/>
    </xf>
    <xf numFmtId="0" fontId="18" fillId="2" borderId="17" xfId="1" applyFont="1" applyBorder="1" applyAlignment="1">
      <alignment horizontal="center"/>
    </xf>
    <xf numFmtId="0" fontId="18" fillId="2" borderId="18" xfId="1" applyFont="1" applyBorder="1" applyAlignment="1">
      <alignment horizontal="center"/>
    </xf>
    <xf numFmtId="0" fontId="18" fillId="2" borderId="6" xfId="1" applyFont="1" applyBorder="1" applyAlignment="1">
      <alignment wrapText="1"/>
    </xf>
    <xf numFmtId="0" fontId="18" fillId="2" borderId="10" xfId="1" applyFont="1" applyBorder="1" applyAlignment="1">
      <alignment wrapText="1"/>
    </xf>
    <xf numFmtId="49" fontId="18" fillId="2" borderId="22" xfId="1" applyNumberFormat="1" applyFont="1" applyBorder="1" applyAlignment="1">
      <alignment horizontal="center"/>
    </xf>
    <xf numFmtId="49" fontId="18" fillId="2" borderId="23" xfId="1" applyNumberFormat="1" applyFont="1" applyBorder="1" applyAlignment="1">
      <alignment horizontal="center"/>
    </xf>
    <xf numFmtId="49" fontId="18" fillId="2" borderId="24" xfId="1" applyNumberFormat="1" applyFont="1" applyBorder="1" applyAlignment="1">
      <alignment horizontal="center"/>
    </xf>
    <xf numFmtId="4" fontId="18" fillId="2" borderId="24" xfId="1" applyNumberFormat="1" applyFont="1" applyBorder="1" applyAlignment="1">
      <alignment horizontal="center"/>
    </xf>
    <xf numFmtId="4" fontId="18" fillId="3" borderId="24" xfId="1" applyNumberFormat="1" applyFont="1" applyFill="1" applyBorder="1" applyAlignment="1">
      <alignment horizontal="center"/>
    </xf>
    <xf numFmtId="0" fontId="18" fillId="2" borderId="25" xfId="1" applyFont="1" applyBorder="1" applyAlignment="1">
      <alignment horizontal="center"/>
    </xf>
    <xf numFmtId="0" fontId="18" fillId="2" borderId="26" xfId="1" applyFont="1" applyBorder="1" applyAlignment="1">
      <alignment horizontal="center"/>
    </xf>
    <xf numFmtId="49" fontId="18" fillId="2" borderId="16" xfId="1" applyNumberFormat="1" applyFont="1" applyBorder="1" applyAlignment="1">
      <alignment horizontal="center"/>
    </xf>
    <xf numFmtId="49" fontId="18" fillId="2" borderId="7" xfId="1" applyNumberFormat="1" applyFont="1" applyBorder="1" applyAlignment="1">
      <alignment horizontal="center"/>
    </xf>
    <xf numFmtId="49" fontId="18" fillId="2" borderId="6" xfId="1" applyNumberFormat="1" applyFont="1" applyBorder="1" applyAlignment="1">
      <alignment horizontal="center"/>
    </xf>
    <xf numFmtId="4" fontId="18" fillId="2" borderId="6" xfId="1" applyNumberFormat="1" applyFont="1" applyBorder="1" applyAlignment="1">
      <alignment horizontal="center"/>
    </xf>
    <xf numFmtId="4" fontId="18" fillId="3" borderId="6" xfId="1" applyNumberFormat="1" applyFont="1" applyFill="1" applyBorder="1" applyAlignment="1">
      <alignment horizontal="center"/>
    </xf>
    <xf numFmtId="4" fontId="18" fillId="2" borderId="17" xfId="1" applyNumberFormat="1" applyFont="1" applyBorder="1" applyAlignment="1">
      <alignment horizontal="center"/>
    </xf>
    <xf numFmtId="4" fontId="18" fillId="2" borderId="18" xfId="1" applyNumberFormat="1" applyFont="1" applyBorder="1" applyAlignment="1">
      <alignment horizontal="center"/>
    </xf>
    <xf numFmtId="0" fontId="18" fillId="2" borderId="10" xfId="1" applyFont="1" applyBorder="1" applyAlignment="1">
      <alignment horizontal="center"/>
    </xf>
    <xf numFmtId="0" fontId="18" fillId="2" borderId="19" xfId="1" applyFont="1" applyBorder="1" applyAlignment="1">
      <alignment horizontal="center"/>
    </xf>
    <xf numFmtId="0" fontId="18" fillId="2" borderId="20" xfId="1" applyFont="1" applyBorder="1" applyAlignment="1">
      <alignment horizontal="center"/>
    </xf>
    <xf numFmtId="0" fontId="18" fillId="2" borderId="10" xfId="1" applyFont="1" applyBorder="1" applyAlignment="1">
      <alignment horizontal="left" wrapText="1" indent="2"/>
    </xf>
    <xf numFmtId="0" fontId="18" fillId="2" borderId="19" xfId="1" applyFont="1" applyBorder="1" applyAlignment="1">
      <alignment horizontal="left" wrapText="1" indent="2"/>
    </xf>
    <xf numFmtId="0" fontId="18" fillId="2" borderId="20" xfId="1" applyFont="1" applyBorder="1" applyAlignment="1">
      <alignment horizontal="left" wrapText="1" indent="2"/>
    </xf>
    <xf numFmtId="0" fontId="18" fillId="2" borderId="6" xfId="1" applyFont="1" applyBorder="1" applyAlignment="1">
      <alignment vertical="top" wrapText="1"/>
    </xf>
    <xf numFmtId="0" fontId="18" fillId="2" borderId="10" xfId="1" applyFont="1" applyBorder="1" applyAlignment="1">
      <alignment vertical="top" wrapText="1"/>
    </xf>
    <xf numFmtId="0" fontId="18" fillId="2" borderId="19" xfId="1" applyFont="1" applyBorder="1" applyAlignment="1">
      <alignment wrapText="1"/>
    </xf>
    <xf numFmtId="0" fontId="18" fillId="2" borderId="20" xfId="1" applyFont="1" applyBorder="1" applyAlignment="1">
      <alignment wrapText="1"/>
    </xf>
    <xf numFmtId="49" fontId="18" fillId="2" borderId="21" xfId="1" applyNumberFormat="1" applyFont="1" applyBorder="1" applyAlignment="1">
      <alignment horizontal="center"/>
    </xf>
    <xf numFmtId="49" fontId="18" fillId="2" borderId="19" xfId="1" applyNumberFormat="1" applyFont="1" applyBorder="1" applyAlignment="1">
      <alignment horizontal="center"/>
    </xf>
    <xf numFmtId="49" fontId="18" fillId="2" borderId="10" xfId="1" applyNumberFormat="1" applyFont="1" applyBorder="1" applyAlignment="1">
      <alignment horizontal="center"/>
    </xf>
    <xf numFmtId="4" fontId="18" fillId="2" borderId="10" xfId="1" applyNumberFormat="1" applyFont="1" applyBorder="1" applyAlignment="1">
      <alignment horizontal="center"/>
    </xf>
    <xf numFmtId="4" fontId="18" fillId="2" borderId="19" xfId="1" applyNumberFormat="1" applyFont="1" applyBorder="1" applyAlignment="1">
      <alignment horizontal="center"/>
    </xf>
    <xf numFmtId="4" fontId="18" fillId="2" borderId="7" xfId="1" applyNumberFormat="1" applyFont="1" applyBorder="1" applyAlignment="1">
      <alignment horizontal="center"/>
    </xf>
    <xf numFmtId="4" fontId="18" fillId="3" borderId="10" xfId="1" applyNumberFormat="1" applyFont="1" applyFill="1" applyBorder="1" applyAlignment="1">
      <alignment horizontal="center"/>
    </xf>
    <xf numFmtId="4" fontId="18" fillId="3" borderId="19" xfId="1" applyNumberFormat="1" applyFont="1" applyFill="1" applyBorder="1" applyAlignment="1">
      <alignment horizontal="center"/>
    </xf>
    <xf numFmtId="4" fontId="18" fillId="3" borderId="7" xfId="1" applyNumberFormat="1" applyFont="1" applyFill="1" applyBorder="1" applyAlignment="1">
      <alignment horizontal="center"/>
    </xf>
    <xf numFmtId="4" fontId="18" fillId="2" borderId="20" xfId="1" applyNumberFormat="1" applyFont="1" applyBorder="1" applyAlignment="1">
      <alignment horizontal="center"/>
    </xf>
    <xf numFmtId="4" fontId="18" fillId="2" borderId="14" xfId="1" applyNumberFormat="1" applyFont="1" applyBorder="1" applyAlignment="1">
      <alignment horizontal="center"/>
    </xf>
    <xf numFmtId="4" fontId="18" fillId="2" borderId="15" xfId="1" applyNumberFormat="1" applyFont="1" applyBorder="1" applyAlignment="1">
      <alignment horizontal="center"/>
    </xf>
    <xf numFmtId="0" fontId="18" fillId="2" borderId="6" xfId="1" applyFont="1" applyBorder="1" applyAlignment="1">
      <alignment horizontal="left" wrapText="1" indent="2"/>
    </xf>
    <xf numFmtId="0" fontId="18" fillId="2" borderId="6" xfId="1" applyFont="1" applyBorder="1" applyAlignment="1">
      <alignment vertical="center" wrapText="1"/>
    </xf>
    <xf numFmtId="0" fontId="18" fillId="2" borderId="10" xfId="1" applyFont="1" applyBorder="1" applyAlignment="1">
      <alignment vertical="center" wrapText="1"/>
    </xf>
    <xf numFmtId="49" fontId="18" fillId="2" borderId="11" xfId="1" applyNumberFormat="1" applyFont="1" applyBorder="1" applyAlignment="1">
      <alignment horizontal="center"/>
    </xf>
    <xf numFmtId="49" fontId="18" fillId="2" borderId="12" xfId="1" applyNumberFormat="1" applyFont="1" applyBorder="1" applyAlignment="1">
      <alignment horizontal="center"/>
    </xf>
    <xf numFmtId="49" fontId="18" fillId="2" borderId="13" xfId="1" applyNumberFormat="1" applyFont="1" applyBorder="1" applyAlignment="1">
      <alignment horizontal="center"/>
    </xf>
    <xf numFmtId="4" fontId="18" fillId="2" borderId="13" xfId="1" applyNumberFormat="1" applyFont="1" applyBorder="1" applyAlignment="1">
      <alignment horizontal="center"/>
    </xf>
    <xf numFmtId="4" fontId="18" fillId="3" borderId="13" xfId="1" applyNumberFormat="1" applyFont="1" applyFill="1" applyBorder="1" applyAlignment="1">
      <alignment horizontal="center"/>
    </xf>
    <xf numFmtId="0" fontId="18" fillId="2" borderId="8" xfId="1" applyFont="1" applyBorder="1" applyAlignment="1">
      <alignment horizontal="center" vertical="top"/>
    </xf>
    <xf numFmtId="0" fontId="18" fillId="2" borderId="9" xfId="1" applyFont="1" applyBorder="1" applyAlignment="1">
      <alignment horizontal="center" vertical="top"/>
    </xf>
    <xf numFmtId="0" fontId="17" fillId="2" borderId="5" xfId="1" applyFont="1" applyBorder="1" applyAlignment="1">
      <alignment horizontal="center" vertical="center"/>
    </xf>
    <xf numFmtId="0" fontId="18" fillId="2" borderId="6" xfId="1" applyFont="1" applyBorder="1" applyAlignment="1">
      <alignment horizontal="center" vertical="center" wrapText="1"/>
    </xf>
    <xf numFmtId="0" fontId="18" fillId="2" borderId="7" xfId="1" applyFont="1" applyBorder="1" applyAlignment="1">
      <alignment horizontal="center" vertical="center" wrapText="1"/>
    </xf>
    <xf numFmtId="0" fontId="18" fillId="2" borderId="6" xfId="1" applyFont="1" applyBorder="1" applyAlignment="1">
      <alignment horizontal="center" vertical="top"/>
    </xf>
    <xf numFmtId="0" fontId="11" fillId="2" borderId="28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Continuous"/>
    </xf>
    <xf numFmtId="164" fontId="11" fillId="2" borderId="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"/>
  <sheetViews>
    <sheetView showGridLines="0" view="pageBreakPreview" zoomScale="90" zoomScaleNormal="80" zoomScaleSheetLayoutView="90" workbookViewId="0">
      <selection activeCell="I7" sqref="I7"/>
    </sheetView>
  </sheetViews>
  <sheetFormatPr defaultRowHeight="12.75" customHeight="1"/>
  <cols>
    <col min="1" max="1" width="59.21875" customWidth="1"/>
    <col min="2" max="2" width="8" customWidth="1"/>
    <col min="3" max="3" width="40.6640625" customWidth="1"/>
    <col min="4" max="4" width="21" customWidth="1"/>
    <col min="5" max="6" width="18.6640625" customWidth="1"/>
    <col min="7" max="7" width="12" hidden="1" customWidth="1"/>
  </cols>
  <sheetData>
    <row r="1" spans="1:6" ht="14.4">
      <c r="A1" s="45"/>
      <c r="B1" s="45"/>
      <c r="C1" s="45"/>
      <c r="D1" s="45"/>
      <c r="E1" s="1"/>
      <c r="F1" s="2"/>
    </row>
    <row r="2" spans="1:6" ht="15.6">
      <c r="A2" s="47" t="s">
        <v>1</v>
      </c>
      <c r="B2" s="47"/>
      <c r="C2" s="47"/>
      <c r="D2" s="47"/>
      <c r="E2" s="8"/>
      <c r="F2" s="119" t="s">
        <v>2</v>
      </c>
    </row>
    <row r="3" spans="1:6" ht="15.6">
      <c r="A3" s="9"/>
      <c r="B3" s="9"/>
      <c r="C3" s="9"/>
      <c r="D3" s="9"/>
      <c r="E3" s="10" t="s">
        <v>3</v>
      </c>
      <c r="F3" s="120" t="s">
        <v>4</v>
      </c>
    </row>
    <row r="4" spans="1:6" ht="15.6">
      <c r="A4" s="46" t="s">
        <v>463</v>
      </c>
      <c r="B4" s="46"/>
      <c r="C4" s="46"/>
      <c r="D4" s="46"/>
      <c r="E4" s="8" t="s">
        <v>5</v>
      </c>
      <c r="F4" s="121">
        <v>45658</v>
      </c>
    </row>
    <row r="5" spans="1:6" ht="15.6">
      <c r="A5" s="11"/>
      <c r="B5" s="11"/>
      <c r="C5" s="11"/>
      <c r="D5" s="11"/>
      <c r="E5" s="8" t="s">
        <v>7</v>
      </c>
      <c r="F5" s="20" t="s">
        <v>15</v>
      </c>
    </row>
    <row r="6" spans="1:6" ht="15.6">
      <c r="A6" s="9" t="s">
        <v>8</v>
      </c>
      <c r="B6" s="48" t="s">
        <v>13</v>
      </c>
      <c r="C6" s="49"/>
      <c r="D6" s="49"/>
      <c r="E6" s="8" t="s">
        <v>9</v>
      </c>
      <c r="F6" s="20" t="s">
        <v>16</v>
      </c>
    </row>
    <row r="7" spans="1:6" ht="15.6">
      <c r="A7" s="9" t="s">
        <v>10</v>
      </c>
      <c r="B7" s="50" t="s">
        <v>464</v>
      </c>
      <c r="C7" s="50"/>
      <c r="D7" s="50"/>
      <c r="E7" s="8" t="s">
        <v>11</v>
      </c>
      <c r="F7" s="20" t="s">
        <v>17</v>
      </c>
    </row>
    <row r="8" spans="1:6" ht="15.6">
      <c r="A8" s="9" t="s">
        <v>465</v>
      </c>
      <c r="B8" s="9"/>
      <c r="C8" s="9"/>
      <c r="D8" s="11"/>
      <c r="E8" s="8"/>
      <c r="F8" s="120"/>
    </row>
    <row r="9" spans="1:6" ht="15.6">
      <c r="A9" s="9" t="s">
        <v>14</v>
      </c>
      <c r="B9" s="9"/>
      <c r="C9" s="12"/>
      <c r="D9" s="11"/>
      <c r="E9" s="8" t="s">
        <v>0</v>
      </c>
      <c r="F9" s="120" t="s">
        <v>12</v>
      </c>
    </row>
    <row r="10" spans="1:6" ht="20.25" customHeight="1">
      <c r="A10" s="47" t="s">
        <v>18</v>
      </c>
      <c r="B10" s="47"/>
      <c r="C10" s="47"/>
      <c r="D10" s="47"/>
      <c r="E10" s="13"/>
      <c r="F10" s="14"/>
    </row>
    <row r="11" spans="1:6" ht="4.2" customHeight="1">
      <c r="A11" s="52" t="s">
        <v>19</v>
      </c>
      <c r="B11" s="52" t="s">
        <v>20</v>
      </c>
      <c r="C11" s="52" t="s">
        <v>21</v>
      </c>
      <c r="D11" s="51" t="s">
        <v>22</v>
      </c>
      <c r="E11" s="51" t="s">
        <v>23</v>
      </c>
      <c r="F11" s="51" t="s">
        <v>24</v>
      </c>
    </row>
    <row r="12" spans="1:6" ht="3.6" customHeight="1">
      <c r="A12" s="52"/>
      <c r="B12" s="52"/>
      <c r="C12" s="52"/>
      <c r="D12" s="51"/>
      <c r="E12" s="51"/>
      <c r="F12" s="51"/>
    </row>
    <row r="13" spans="1:6" ht="3" customHeight="1">
      <c r="A13" s="52"/>
      <c r="B13" s="52"/>
      <c r="C13" s="52"/>
      <c r="D13" s="51"/>
      <c r="E13" s="51"/>
      <c r="F13" s="51"/>
    </row>
    <row r="14" spans="1:6" ht="3" customHeight="1">
      <c r="A14" s="52"/>
      <c r="B14" s="52"/>
      <c r="C14" s="52"/>
      <c r="D14" s="51"/>
      <c r="E14" s="51"/>
      <c r="F14" s="51"/>
    </row>
    <row r="15" spans="1:6" ht="3" customHeight="1">
      <c r="A15" s="52"/>
      <c r="B15" s="52"/>
      <c r="C15" s="52"/>
      <c r="D15" s="51"/>
      <c r="E15" s="51"/>
      <c r="F15" s="51"/>
    </row>
    <row r="16" spans="1:6" ht="3" customHeight="1">
      <c r="A16" s="52"/>
      <c r="B16" s="52"/>
      <c r="C16" s="52"/>
      <c r="D16" s="51"/>
      <c r="E16" s="51"/>
      <c r="F16" s="51"/>
    </row>
    <row r="17" spans="1:7" ht="23.4" customHeight="1">
      <c r="A17" s="52"/>
      <c r="B17" s="52"/>
      <c r="C17" s="52"/>
      <c r="D17" s="51"/>
      <c r="E17" s="51"/>
      <c r="F17" s="51"/>
    </row>
    <row r="18" spans="1:7" ht="12.6" customHeight="1">
      <c r="A18" s="16">
        <v>1</v>
      </c>
      <c r="B18" s="16">
        <v>2</v>
      </c>
      <c r="C18" s="16">
        <v>3</v>
      </c>
      <c r="D18" s="17" t="s">
        <v>25</v>
      </c>
      <c r="E18" s="17" t="s">
        <v>26</v>
      </c>
      <c r="F18" s="17" t="s">
        <v>27</v>
      </c>
    </row>
    <row r="19" spans="1:7" ht="15.6">
      <c r="A19" s="18" t="s">
        <v>28</v>
      </c>
      <c r="B19" s="19" t="s">
        <v>29</v>
      </c>
      <c r="C19" s="20" t="s">
        <v>30</v>
      </c>
      <c r="D19" s="15">
        <v>29463600</v>
      </c>
      <c r="E19" s="15">
        <v>27620213.280000001</v>
      </c>
      <c r="F19" s="15">
        <f>IF(OR(D19="-",IF(E19="-",0,E19)&gt;=IF(D19="-",0,D19)),"-",IF(D19="-",0,D19)-IF(E19="-",0,E19))</f>
        <v>1843386.7199999988</v>
      </c>
      <c r="G19">
        <f>E19*100/D19</f>
        <v>93.743511587178759</v>
      </c>
    </row>
    <row r="20" spans="1:7" ht="15.6">
      <c r="A20" s="18" t="s">
        <v>31</v>
      </c>
      <c r="B20" s="19"/>
      <c r="C20" s="20"/>
      <c r="D20" s="15"/>
      <c r="E20" s="15"/>
      <c r="F20" s="15"/>
    </row>
    <row r="21" spans="1:7" ht="15.6">
      <c r="A21" s="18" t="s">
        <v>32</v>
      </c>
      <c r="B21" s="19" t="s">
        <v>29</v>
      </c>
      <c r="C21" s="20" t="s">
        <v>33</v>
      </c>
      <c r="D21" s="15">
        <v>6091000</v>
      </c>
      <c r="E21" s="15">
        <v>6103297.5599999996</v>
      </c>
      <c r="F21" s="15" t="str">
        <f t="shared" ref="F21:F52" si="0">IF(OR(D21="-",IF(E21="-",0,E21)&gt;=IF(D21="-",0,D21)),"-",IF(D21="-",0,D21)-IF(E21="-",0,E21))</f>
        <v>-</v>
      </c>
    </row>
    <row r="22" spans="1:7" ht="15.6">
      <c r="A22" s="18" t="s">
        <v>34</v>
      </c>
      <c r="B22" s="19" t="s">
        <v>29</v>
      </c>
      <c r="C22" s="20" t="s">
        <v>35</v>
      </c>
      <c r="D22" s="15">
        <v>1295400</v>
      </c>
      <c r="E22" s="15">
        <v>1452743.95</v>
      </c>
      <c r="F22" s="15" t="str">
        <f t="shared" si="0"/>
        <v>-</v>
      </c>
    </row>
    <row r="23" spans="1:7" ht="15.6">
      <c r="A23" s="18" t="s">
        <v>36</v>
      </c>
      <c r="B23" s="19" t="s">
        <v>29</v>
      </c>
      <c r="C23" s="20" t="s">
        <v>37</v>
      </c>
      <c r="D23" s="15">
        <v>1295400</v>
      </c>
      <c r="E23" s="15">
        <v>1452743.95</v>
      </c>
      <c r="F23" s="15" t="str">
        <f t="shared" si="0"/>
        <v>-</v>
      </c>
      <c r="G23" s="44">
        <f>E23*100/D23</f>
        <v>112.14636019762236</v>
      </c>
    </row>
    <row r="24" spans="1:7" ht="136.80000000000001" customHeight="1">
      <c r="A24" s="21" t="s">
        <v>38</v>
      </c>
      <c r="B24" s="19" t="s">
        <v>29</v>
      </c>
      <c r="C24" s="20" t="s">
        <v>39</v>
      </c>
      <c r="D24" s="15">
        <v>1295400</v>
      </c>
      <c r="E24" s="15">
        <v>941092.78</v>
      </c>
      <c r="F24" s="15">
        <f t="shared" si="0"/>
        <v>354307.22</v>
      </c>
    </row>
    <row r="25" spans="1:7" ht="174.6" customHeight="1">
      <c r="A25" s="21" t="s">
        <v>40</v>
      </c>
      <c r="B25" s="19" t="s">
        <v>29</v>
      </c>
      <c r="C25" s="20" t="s">
        <v>41</v>
      </c>
      <c r="D25" s="15" t="s">
        <v>42</v>
      </c>
      <c r="E25" s="15">
        <v>941092.78</v>
      </c>
      <c r="F25" s="15" t="str">
        <f t="shared" si="0"/>
        <v>-</v>
      </c>
    </row>
    <row r="26" spans="1:7" ht="132.6" customHeight="1">
      <c r="A26" s="21" t="s">
        <v>43</v>
      </c>
      <c r="B26" s="19" t="s">
        <v>29</v>
      </c>
      <c r="C26" s="20" t="s">
        <v>44</v>
      </c>
      <c r="D26" s="15" t="s">
        <v>42</v>
      </c>
      <c r="E26" s="15">
        <v>321.89999999999998</v>
      </c>
      <c r="F26" s="15" t="str">
        <f t="shared" si="0"/>
        <v>-</v>
      </c>
    </row>
    <row r="27" spans="1:7" ht="170.4" customHeight="1">
      <c r="A27" s="21" t="s">
        <v>45</v>
      </c>
      <c r="B27" s="19" t="s">
        <v>29</v>
      </c>
      <c r="C27" s="20" t="s">
        <v>46</v>
      </c>
      <c r="D27" s="15" t="s">
        <v>42</v>
      </c>
      <c r="E27" s="15">
        <v>321.89999999999998</v>
      </c>
      <c r="F27" s="15" t="str">
        <f t="shared" si="0"/>
        <v>-</v>
      </c>
    </row>
    <row r="28" spans="1:7" ht="105.6" customHeight="1">
      <c r="A28" s="21" t="s">
        <v>47</v>
      </c>
      <c r="B28" s="19" t="s">
        <v>29</v>
      </c>
      <c r="C28" s="20" t="s">
        <v>48</v>
      </c>
      <c r="D28" s="15" t="s">
        <v>42</v>
      </c>
      <c r="E28" s="15">
        <v>34321.53</v>
      </c>
      <c r="F28" s="15" t="str">
        <f t="shared" si="0"/>
        <v>-</v>
      </c>
    </row>
    <row r="29" spans="1:7" ht="131.4" customHeight="1">
      <c r="A29" s="21" t="s">
        <v>49</v>
      </c>
      <c r="B29" s="19" t="s">
        <v>29</v>
      </c>
      <c r="C29" s="20" t="s">
        <v>50</v>
      </c>
      <c r="D29" s="15" t="s">
        <v>42</v>
      </c>
      <c r="E29" s="15">
        <v>34058.49</v>
      </c>
      <c r="F29" s="15" t="str">
        <f t="shared" si="0"/>
        <v>-</v>
      </c>
    </row>
    <row r="30" spans="1:7" ht="132.6" customHeight="1">
      <c r="A30" s="21" t="s">
        <v>466</v>
      </c>
      <c r="B30" s="19" t="s">
        <v>29</v>
      </c>
      <c r="C30" s="20" t="s">
        <v>51</v>
      </c>
      <c r="D30" s="15" t="s">
        <v>42</v>
      </c>
      <c r="E30" s="15">
        <v>263.04000000000002</v>
      </c>
      <c r="F30" s="15" t="str">
        <f t="shared" si="0"/>
        <v>-</v>
      </c>
    </row>
    <row r="31" spans="1:7" ht="183.6" customHeight="1">
      <c r="A31" s="21" t="s">
        <v>52</v>
      </c>
      <c r="B31" s="19" t="s">
        <v>29</v>
      </c>
      <c r="C31" s="20" t="s">
        <v>53</v>
      </c>
      <c r="D31" s="15" t="s">
        <v>42</v>
      </c>
      <c r="E31" s="15">
        <v>176718.36</v>
      </c>
      <c r="F31" s="15" t="str">
        <f t="shared" si="0"/>
        <v>-</v>
      </c>
    </row>
    <row r="32" spans="1:7" ht="219.6" customHeight="1">
      <c r="A32" s="21" t="s">
        <v>54</v>
      </c>
      <c r="B32" s="19" t="s">
        <v>29</v>
      </c>
      <c r="C32" s="20" t="s">
        <v>55</v>
      </c>
      <c r="D32" s="15" t="s">
        <v>42</v>
      </c>
      <c r="E32" s="15">
        <v>176718.36</v>
      </c>
      <c r="F32" s="15" t="str">
        <f t="shared" si="0"/>
        <v>-</v>
      </c>
    </row>
    <row r="33" spans="1:6" ht="108" customHeight="1">
      <c r="A33" s="21" t="s">
        <v>467</v>
      </c>
      <c r="B33" s="19" t="s">
        <v>29</v>
      </c>
      <c r="C33" s="20" t="s">
        <v>56</v>
      </c>
      <c r="D33" s="15" t="s">
        <v>42</v>
      </c>
      <c r="E33" s="15">
        <v>78000</v>
      </c>
      <c r="F33" s="15" t="str">
        <f t="shared" si="0"/>
        <v>-</v>
      </c>
    </row>
    <row r="34" spans="1:6" ht="131.4" customHeight="1">
      <c r="A34" s="21" t="s">
        <v>57</v>
      </c>
      <c r="B34" s="19" t="s">
        <v>29</v>
      </c>
      <c r="C34" s="20" t="s">
        <v>58</v>
      </c>
      <c r="D34" s="15" t="s">
        <v>42</v>
      </c>
      <c r="E34" s="15">
        <v>78000</v>
      </c>
      <c r="F34" s="15" t="str">
        <f t="shared" si="0"/>
        <v>-</v>
      </c>
    </row>
    <row r="35" spans="1:6" ht="90" customHeight="1">
      <c r="A35" s="18" t="s">
        <v>59</v>
      </c>
      <c r="B35" s="19" t="s">
        <v>29</v>
      </c>
      <c r="C35" s="20" t="s">
        <v>60</v>
      </c>
      <c r="D35" s="15" t="s">
        <v>42</v>
      </c>
      <c r="E35" s="15">
        <v>222289.38</v>
      </c>
      <c r="F35" s="15" t="str">
        <f t="shared" si="0"/>
        <v>-</v>
      </c>
    </row>
    <row r="36" spans="1:6" ht="139.80000000000001" customHeight="1">
      <c r="A36" s="21" t="s">
        <v>61</v>
      </c>
      <c r="B36" s="19" t="s">
        <v>29</v>
      </c>
      <c r="C36" s="20" t="s">
        <v>62</v>
      </c>
      <c r="D36" s="15" t="s">
        <v>42</v>
      </c>
      <c r="E36" s="15">
        <v>222289.38</v>
      </c>
      <c r="F36" s="15" t="str">
        <f t="shared" si="0"/>
        <v>-</v>
      </c>
    </row>
    <row r="37" spans="1:6" ht="22.2" customHeight="1">
      <c r="A37" s="18" t="s">
        <v>63</v>
      </c>
      <c r="B37" s="19" t="s">
        <v>29</v>
      </c>
      <c r="C37" s="20" t="s">
        <v>64</v>
      </c>
      <c r="D37" s="15">
        <v>130000</v>
      </c>
      <c r="E37" s="15">
        <v>17299.599999999999</v>
      </c>
      <c r="F37" s="15">
        <f t="shared" si="0"/>
        <v>112700.4</v>
      </c>
    </row>
    <row r="38" spans="1:6" ht="22.8" customHeight="1">
      <c r="A38" s="18" t="s">
        <v>65</v>
      </c>
      <c r="B38" s="19" t="s">
        <v>29</v>
      </c>
      <c r="C38" s="20" t="s">
        <v>66</v>
      </c>
      <c r="D38" s="15">
        <v>130000</v>
      </c>
      <c r="E38" s="15">
        <v>17299.599999999999</v>
      </c>
      <c r="F38" s="15">
        <f t="shared" si="0"/>
        <v>112700.4</v>
      </c>
    </row>
    <row r="39" spans="1:6" ht="22.8" customHeight="1">
      <c r="A39" s="18" t="s">
        <v>65</v>
      </c>
      <c r="B39" s="19" t="s">
        <v>29</v>
      </c>
      <c r="C39" s="20" t="s">
        <v>67</v>
      </c>
      <c r="D39" s="15">
        <v>130000</v>
      </c>
      <c r="E39" s="15">
        <v>17299.599999999999</v>
      </c>
      <c r="F39" s="15">
        <f t="shared" si="0"/>
        <v>112700.4</v>
      </c>
    </row>
    <row r="40" spans="1:6" ht="67.2" customHeight="1">
      <c r="A40" s="18" t="s">
        <v>68</v>
      </c>
      <c r="B40" s="19" t="s">
        <v>29</v>
      </c>
      <c r="C40" s="20" t="s">
        <v>69</v>
      </c>
      <c r="D40" s="15" t="s">
        <v>42</v>
      </c>
      <c r="E40" s="15">
        <v>17299.599999999999</v>
      </c>
      <c r="F40" s="15" t="str">
        <f t="shared" si="0"/>
        <v>-</v>
      </c>
    </row>
    <row r="41" spans="1:6" ht="24" customHeight="1">
      <c r="A41" s="18" t="s">
        <v>70</v>
      </c>
      <c r="B41" s="19" t="s">
        <v>29</v>
      </c>
      <c r="C41" s="20" t="s">
        <v>71</v>
      </c>
      <c r="D41" s="15">
        <v>4664800</v>
      </c>
      <c r="E41" s="15">
        <v>4620919.01</v>
      </c>
      <c r="F41" s="15">
        <f t="shared" si="0"/>
        <v>43880.990000000224</v>
      </c>
    </row>
    <row r="42" spans="1:6" ht="25.2" customHeight="1">
      <c r="A42" s="18" t="s">
        <v>72</v>
      </c>
      <c r="B42" s="19" t="s">
        <v>29</v>
      </c>
      <c r="C42" s="20" t="s">
        <v>73</v>
      </c>
      <c r="D42" s="15">
        <v>151000</v>
      </c>
      <c r="E42" s="15">
        <v>159981.97</v>
      </c>
      <c r="F42" s="15" t="str">
        <f t="shared" si="0"/>
        <v>-</v>
      </c>
    </row>
    <row r="43" spans="1:6" ht="58.2" customHeight="1">
      <c r="A43" s="18" t="s">
        <v>74</v>
      </c>
      <c r="B43" s="19" t="s">
        <v>29</v>
      </c>
      <c r="C43" s="20" t="s">
        <v>75</v>
      </c>
      <c r="D43" s="15">
        <v>151000</v>
      </c>
      <c r="E43" s="15">
        <v>159981.97</v>
      </c>
      <c r="F43" s="15" t="str">
        <f t="shared" si="0"/>
        <v>-</v>
      </c>
    </row>
    <row r="44" spans="1:6" ht="96" customHeight="1">
      <c r="A44" s="18" t="s">
        <v>76</v>
      </c>
      <c r="B44" s="19" t="s">
        <v>29</v>
      </c>
      <c r="C44" s="20" t="s">
        <v>77</v>
      </c>
      <c r="D44" s="15" t="s">
        <v>42</v>
      </c>
      <c r="E44" s="15">
        <v>159981.97</v>
      </c>
      <c r="F44" s="15" t="str">
        <f t="shared" si="0"/>
        <v>-</v>
      </c>
    </row>
    <row r="45" spans="1:6" ht="21.6" customHeight="1">
      <c r="A45" s="18" t="s">
        <v>78</v>
      </c>
      <c r="B45" s="19" t="s">
        <v>29</v>
      </c>
      <c r="C45" s="20" t="s">
        <v>79</v>
      </c>
      <c r="D45" s="15">
        <v>4513800</v>
      </c>
      <c r="E45" s="15">
        <v>4460937.04</v>
      </c>
      <c r="F45" s="15">
        <f t="shared" si="0"/>
        <v>52862.959999999963</v>
      </c>
    </row>
    <row r="46" spans="1:6" ht="27" customHeight="1">
      <c r="A46" s="18" t="s">
        <v>80</v>
      </c>
      <c r="B46" s="19" t="s">
        <v>29</v>
      </c>
      <c r="C46" s="20" t="s">
        <v>81</v>
      </c>
      <c r="D46" s="15">
        <v>3502500</v>
      </c>
      <c r="E46" s="15">
        <v>3426279.79</v>
      </c>
      <c r="F46" s="15">
        <f t="shared" si="0"/>
        <v>76220.209999999963</v>
      </c>
    </row>
    <row r="47" spans="1:6" ht="49.2" customHeight="1">
      <c r="A47" s="18" t="s">
        <v>82</v>
      </c>
      <c r="B47" s="19" t="s">
        <v>29</v>
      </c>
      <c r="C47" s="20" t="s">
        <v>83</v>
      </c>
      <c r="D47" s="15">
        <v>3502500</v>
      </c>
      <c r="E47" s="15">
        <v>3426279.79</v>
      </c>
      <c r="F47" s="15">
        <f t="shared" si="0"/>
        <v>76220.209999999963</v>
      </c>
    </row>
    <row r="48" spans="1:6" ht="34.200000000000003" customHeight="1">
      <c r="A48" s="18" t="s">
        <v>84</v>
      </c>
      <c r="B48" s="19" t="s">
        <v>29</v>
      </c>
      <c r="C48" s="20" t="s">
        <v>85</v>
      </c>
      <c r="D48" s="15">
        <v>1011300</v>
      </c>
      <c r="E48" s="15">
        <v>1034657.25</v>
      </c>
      <c r="F48" s="15" t="str">
        <f t="shared" si="0"/>
        <v>-</v>
      </c>
    </row>
    <row r="49" spans="1:6" ht="58.8" customHeight="1">
      <c r="A49" s="18" t="s">
        <v>86</v>
      </c>
      <c r="B49" s="19" t="s">
        <v>29</v>
      </c>
      <c r="C49" s="20" t="s">
        <v>87</v>
      </c>
      <c r="D49" s="15">
        <v>1011300</v>
      </c>
      <c r="E49" s="15">
        <v>1034657.25</v>
      </c>
      <c r="F49" s="15" t="str">
        <f t="shared" si="0"/>
        <v>-</v>
      </c>
    </row>
    <row r="50" spans="1:6" ht="41.4" customHeight="1">
      <c r="A50" s="18" t="s">
        <v>88</v>
      </c>
      <c r="B50" s="19" t="s">
        <v>29</v>
      </c>
      <c r="C50" s="20" t="s">
        <v>89</v>
      </c>
      <c r="D50" s="15" t="s">
        <v>42</v>
      </c>
      <c r="E50" s="15">
        <v>12035</v>
      </c>
      <c r="F50" s="15" t="str">
        <f t="shared" si="0"/>
        <v>-</v>
      </c>
    </row>
    <row r="51" spans="1:6" ht="36" customHeight="1">
      <c r="A51" s="18" t="s">
        <v>90</v>
      </c>
      <c r="B51" s="19" t="s">
        <v>29</v>
      </c>
      <c r="C51" s="20" t="s">
        <v>91</v>
      </c>
      <c r="D51" s="15" t="s">
        <v>42</v>
      </c>
      <c r="E51" s="15">
        <v>12035</v>
      </c>
      <c r="F51" s="15" t="str">
        <f t="shared" si="0"/>
        <v>-</v>
      </c>
    </row>
    <row r="52" spans="1:6" ht="42" customHeight="1">
      <c r="A52" s="18" t="s">
        <v>92</v>
      </c>
      <c r="B52" s="19" t="s">
        <v>29</v>
      </c>
      <c r="C52" s="20" t="s">
        <v>93</v>
      </c>
      <c r="D52" s="15" t="s">
        <v>42</v>
      </c>
      <c r="E52" s="15">
        <v>12035</v>
      </c>
      <c r="F52" s="15" t="str">
        <f t="shared" si="0"/>
        <v>-</v>
      </c>
    </row>
    <row r="53" spans="1:6" ht="51" customHeight="1">
      <c r="A53" s="18" t="s">
        <v>94</v>
      </c>
      <c r="B53" s="19" t="s">
        <v>29</v>
      </c>
      <c r="C53" s="20" t="s">
        <v>95</v>
      </c>
      <c r="D53" s="15" t="s">
        <v>42</v>
      </c>
      <c r="E53" s="15">
        <v>12035</v>
      </c>
      <c r="F53" s="15" t="str">
        <f t="shared" ref="F53:F73" si="1">IF(OR(D53="-",IF(E53="-",0,E53)&gt;=IF(D53="-",0,D53)),"-",IF(D53="-",0,D53)-IF(E53="-",0,E53))</f>
        <v>-</v>
      </c>
    </row>
    <row r="54" spans="1:6" ht="24" customHeight="1">
      <c r="A54" s="18" t="s">
        <v>96</v>
      </c>
      <c r="B54" s="19" t="s">
        <v>29</v>
      </c>
      <c r="C54" s="20" t="s">
        <v>97</v>
      </c>
      <c r="D54" s="15">
        <v>800</v>
      </c>
      <c r="E54" s="15">
        <v>300</v>
      </c>
      <c r="F54" s="15">
        <f t="shared" si="1"/>
        <v>500</v>
      </c>
    </row>
    <row r="55" spans="1:6" ht="60.6" customHeight="1">
      <c r="A55" s="18" t="s">
        <v>98</v>
      </c>
      <c r="B55" s="19" t="s">
        <v>29</v>
      </c>
      <c r="C55" s="20" t="s">
        <v>99</v>
      </c>
      <c r="D55" s="15">
        <v>800</v>
      </c>
      <c r="E55" s="15">
        <v>300</v>
      </c>
      <c r="F55" s="15">
        <f t="shared" si="1"/>
        <v>500</v>
      </c>
    </row>
    <row r="56" spans="1:6" ht="70.8" customHeight="1">
      <c r="A56" s="18" t="s">
        <v>100</v>
      </c>
      <c r="B56" s="19" t="s">
        <v>29</v>
      </c>
      <c r="C56" s="20" t="s">
        <v>101</v>
      </c>
      <c r="D56" s="15">
        <v>800</v>
      </c>
      <c r="E56" s="15">
        <v>300</v>
      </c>
      <c r="F56" s="15">
        <f t="shared" si="1"/>
        <v>500</v>
      </c>
    </row>
    <row r="57" spans="1:6" ht="24.6" customHeight="1">
      <c r="A57" s="18" t="s">
        <v>102</v>
      </c>
      <c r="B57" s="19" t="s">
        <v>29</v>
      </c>
      <c r="C57" s="20" t="s">
        <v>103</v>
      </c>
      <c r="D57" s="15">
        <v>23372600</v>
      </c>
      <c r="E57" s="15">
        <v>21516915.719999999</v>
      </c>
      <c r="F57" s="15">
        <f t="shared" si="1"/>
        <v>1855684.2800000012</v>
      </c>
    </row>
    <row r="58" spans="1:6" ht="55.2" customHeight="1">
      <c r="A58" s="18" t="s">
        <v>104</v>
      </c>
      <c r="B58" s="19" t="s">
        <v>29</v>
      </c>
      <c r="C58" s="20" t="s">
        <v>105</v>
      </c>
      <c r="D58" s="15">
        <v>23372600</v>
      </c>
      <c r="E58" s="15">
        <v>21516915.719999999</v>
      </c>
      <c r="F58" s="15">
        <f t="shared" si="1"/>
        <v>1855684.2800000012</v>
      </c>
    </row>
    <row r="59" spans="1:6" ht="50.4" customHeight="1">
      <c r="A59" s="18" t="s">
        <v>106</v>
      </c>
      <c r="B59" s="19" t="s">
        <v>29</v>
      </c>
      <c r="C59" s="20" t="s">
        <v>107</v>
      </c>
      <c r="D59" s="15">
        <v>8564400</v>
      </c>
      <c r="E59" s="15">
        <v>8564400</v>
      </c>
      <c r="F59" s="15" t="str">
        <f t="shared" si="1"/>
        <v>-</v>
      </c>
    </row>
    <row r="60" spans="1:6" ht="15.6">
      <c r="A60" s="18" t="s">
        <v>108</v>
      </c>
      <c r="B60" s="19" t="s">
        <v>29</v>
      </c>
      <c r="C60" s="20" t="s">
        <v>109</v>
      </c>
      <c r="D60" s="15">
        <v>8085800</v>
      </c>
      <c r="E60" s="15">
        <v>8085800</v>
      </c>
      <c r="F60" s="15" t="str">
        <f t="shared" si="1"/>
        <v>-</v>
      </c>
    </row>
    <row r="61" spans="1:6" ht="60.6" customHeight="1">
      <c r="A61" s="18" t="s">
        <v>110</v>
      </c>
      <c r="B61" s="19" t="s">
        <v>29</v>
      </c>
      <c r="C61" s="20" t="s">
        <v>111</v>
      </c>
      <c r="D61" s="15">
        <v>8085800</v>
      </c>
      <c r="E61" s="15">
        <v>8085800</v>
      </c>
      <c r="F61" s="15" t="str">
        <f t="shared" si="1"/>
        <v>-</v>
      </c>
    </row>
    <row r="62" spans="1:6" ht="57" customHeight="1">
      <c r="A62" s="18" t="s">
        <v>112</v>
      </c>
      <c r="B62" s="19" t="s">
        <v>29</v>
      </c>
      <c r="C62" s="20" t="s">
        <v>113</v>
      </c>
      <c r="D62" s="15">
        <v>478600</v>
      </c>
      <c r="E62" s="15">
        <v>478600</v>
      </c>
      <c r="F62" s="15" t="str">
        <f t="shared" si="1"/>
        <v>-</v>
      </c>
    </row>
    <row r="63" spans="1:6" ht="46.2" customHeight="1">
      <c r="A63" s="18" t="s">
        <v>114</v>
      </c>
      <c r="B63" s="19" t="s">
        <v>29</v>
      </c>
      <c r="C63" s="20" t="s">
        <v>115</v>
      </c>
      <c r="D63" s="15">
        <v>478600</v>
      </c>
      <c r="E63" s="15">
        <v>478600</v>
      </c>
      <c r="F63" s="15" t="str">
        <f t="shared" si="1"/>
        <v>-</v>
      </c>
    </row>
    <row r="64" spans="1:6" ht="48.6" customHeight="1">
      <c r="A64" s="18" t="s">
        <v>116</v>
      </c>
      <c r="B64" s="19" t="s">
        <v>29</v>
      </c>
      <c r="C64" s="20" t="s">
        <v>117</v>
      </c>
      <c r="D64" s="15">
        <v>361800</v>
      </c>
      <c r="E64" s="15">
        <v>361800</v>
      </c>
      <c r="F64" s="15" t="str">
        <f t="shared" si="1"/>
        <v>-</v>
      </c>
    </row>
    <row r="65" spans="1:6" ht="59.4" customHeight="1">
      <c r="A65" s="18" t="s">
        <v>118</v>
      </c>
      <c r="B65" s="19" t="s">
        <v>29</v>
      </c>
      <c r="C65" s="20" t="s">
        <v>119</v>
      </c>
      <c r="D65" s="15">
        <v>200</v>
      </c>
      <c r="E65" s="15">
        <v>200</v>
      </c>
      <c r="F65" s="15" t="str">
        <f t="shared" si="1"/>
        <v>-</v>
      </c>
    </row>
    <row r="66" spans="1:6" ht="54" customHeight="1">
      <c r="A66" s="18" t="s">
        <v>120</v>
      </c>
      <c r="B66" s="19" t="s">
        <v>29</v>
      </c>
      <c r="C66" s="20" t="s">
        <v>121</v>
      </c>
      <c r="D66" s="15">
        <v>200</v>
      </c>
      <c r="E66" s="15">
        <v>200</v>
      </c>
      <c r="F66" s="15" t="str">
        <f t="shared" si="1"/>
        <v>-</v>
      </c>
    </row>
    <row r="67" spans="1:6" ht="60.6" customHeight="1">
      <c r="A67" s="18" t="s">
        <v>122</v>
      </c>
      <c r="B67" s="19" t="s">
        <v>29</v>
      </c>
      <c r="C67" s="20" t="s">
        <v>123</v>
      </c>
      <c r="D67" s="15">
        <v>361600</v>
      </c>
      <c r="E67" s="15">
        <v>361600</v>
      </c>
      <c r="F67" s="15" t="str">
        <f t="shared" si="1"/>
        <v>-</v>
      </c>
    </row>
    <row r="68" spans="1:6" ht="70.2" customHeight="1">
      <c r="A68" s="18" t="s">
        <v>124</v>
      </c>
      <c r="B68" s="19" t="s">
        <v>29</v>
      </c>
      <c r="C68" s="20" t="s">
        <v>125</v>
      </c>
      <c r="D68" s="15">
        <v>361600</v>
      </c>
      <c r="E68" s="15">
        <v>361600</v>
      </c>
      <c r="F68" s="15" t="str">
        <f t="shared" si="1"/>
        <v>-</v>
      </c>
    </row>
    <row r="69" spans="1:6" ht="39" customHeight="1">
      <c r="A69" s="18" t="s">
        <v>126</v>
      </c>
      <c r="B69" s="19" t="s">
        <v>29</v>
      </c>
      <c r="C69" s="20" t="s">
        <v>127</v>
      </c>
      <c r="D69" s="15">
        <v>14446400</v>
      </c>
      <c r="E69" s="15">
        <v>12590715.720000001</v>
      </c>
      <c r="F69" s="15">
        <f t="shared" si="1"/>
        <v>1855684.2799999993</v>
      </c>
    </row>
    <row r="70" spans="1:6" ht="66" customHeight="1">
      <c r="A70" s="18" t="s">
        <v>128</v>
      </c>
      <c r="B70" s="19" t="s">
        <v>29</v>
      </c>
      <c r="C70" s="20" t="s">
        <v>129</v>
      </c>
      <c r="D70" s="15">
        <v>1116500</v>
      </c>
      <c r="E70" s="15">
        <v>1116098.6599999999</v>
      </c>
      <c r="F70" s="15">
        <f t="shared" si="1"/>
        <v>401.34000000008382</v>
      </c>
    </row>
    <row r="71" spans="1:6" ht="93.6" customHeight="1">
      <c r="A71" s="18" t="s">
        <v>130</v>
      </c>
      <c r="B71" s="19" t="s">
        <v>29</v>
      </c>
      <c r="C71" s="20" t="s">
        <v>131</v>
      </c>
      <c r="D71" s="15">
        <v>1116500</v>
      </c>
      <c r="E71" s="15">
        <v>1116098.6599999999</v>
      </c>
      <c r="F71" s="15">
        <f t="shared" si="1"/>
        <v>401.34000000008382</v>
      </c>
    </row>
    <row r="72" spans="1:6" ht="43.2" customHeight="1">
      <c r="A72" s="18" t="s">
        <v>132</v>
      </c>
      <c r="B72" s="19" t="s">
        <v>29</v>
      </c>
      <c r="C72" s="20" t="s">
        <v>133</v>
      </c>
      <c r="D72" s="15">
        <v>13329900</v>
      </c>
      <c r="E72" s="15">
        <v>11474617.060000001</v>
      </c>
      <c r="F72" s="15">
        <f t="shared" si="1"/>
        <v>1855282.9399999995</v>
      </c>
    </row>
    <row r="73" spans="1:6" ht="55.2" customHeight="1">
      <c r="A73" s="18" t="s">
        <v>134</v>
      </c>
      <c r="B73" s="19" t="s">
        <v>29</v>
      </c>
      <c r="C73" s="20" t="s">
        <v>135</v>
      </c>
      <c r="D73" s="15">
        <v>13329900</v>
      </c>
      <c r="E73" s="15">
        <v>11474617.060000001</v>
      </c>
      <c r="F73" s="15">
        <f t="shared" si="1"/>
        <v>1855282.9399999995</v>
      </c>
    </row>
    <row r="74" spans="1:6" ht="12.75" customHeight="1">
      <c r="A74" s="22"/>
      <c r="B74" s="23"/>
      <c r="C74" s="23"/>
      <c r="D74" s="24"/>
      <c r="E74" s="24"/>
      <c r="F74" s="2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5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8"/>
  <sheetViews>
    <sheetView showGridLines="0" tabSelected="1" view="pageBreakPreview" topLeftCell="A76" zoomScale="80" zoomScaleNormal="100" zoomScaleSheetLayoutView="80" workbookViewId="0">
      <selection activeCell="A83" sqref="A83"/>
    </sheetView>
  </sheetViews>
  <sheetFormatPr defaultRowHeight="12.75" customHeight="1"/>
  <cols>
    <col min="1" max="1" width="68.44140625" customWidth="1"/>
    <col min="2" max="2" width="7.33203125" customWidth="1"/>
    <col min="3" max="3" width="40.6640625" customWidth="1"/>
    <col min="4" max="4" width="18.88671875" customWidth="1"/>
    <col min="5" max="6" width="18.6640625" customWidth="1"/>
    <col min="7" max="7" width="0" hidden="1" customWidth="1"/>
  </cols>
  <sheetData>
    <row r="1" spans="1:6" ht="14.4"/>
    <row r="2" spans="1:6" ht="15" customHeight="1">
      <c r="A2" s="53" t="s">
        <v>136</v>
      </c>
      <c r="B2" s="53"/>
      <c r="C2" s="53"/>
      <c r="D2" s="53"/>
      <c r="E2" s="4"/>
      <c r="F2" s="3" t="s">
        <v>137</v>
      </c>
    </row>
    <row r="3" spans="1:6" ht="13.5" customHeight="1">
      <c r="A3" s="5"/>
      <c r="B3" s="5"/>
      <c r="C3" s="6"/>
      <c r="D3" s="7"/>
      <c r="E3" s="7"/>
      <c r="F3" s="7"/>
    </row>
    <row r="4" spans="1:6" ht="10.199999999999999" customHeight="1">
      <c r="A4" s="54" t="s">
        <v>19</v>
      </c>
      <c r="B4" s="52" t="s">
        <v>20</v>
      </c>
      <c r="C4" s="52" t="s">
        <v>138</v>
      </c>
      <c r="D4" s="51" t="s">
        <v>22</v>
      </c>
      <c r="E4" s="55" t="s">
        <v>23</v>
      </c>
      <c r="F4" s="51" t="s">
        <v>24</v>
      </c>
    </row>
    <row r="5" spans="1:6" ht="5.4" customHeight="1">
      <c r="A5" s="54"/>
      <c r="B5" s="52"/>
      <c r="C5" s="52"/>
      <c r="D5" s="51"/>
      <c r="E5" s="55"/>
      <c r="F5" s="51"/>
    </row>
    <row r="6" spans="1:6" ht="9.6" customHeight="1">
      <c r="A6" s="54"/>
      <c r="B6" s="52"/>
      <c r="C6" s="52"/>
      <c r="D6" s="51"/>
      <c r="E6" s="55"/>
      <c r="F6" s="51"/>
    </row>
    <row r="7" spans="1:6" ht="6" customHeight="1">
      <c r="A7" s="54"/>
      <c r="B7" s="52"/>
      <c r="C7" s="52"/>
      <c r="D7" s="51"/>
      <c r="E7" s="55"/>
      <c r="F7" s="51"/>
    </row>
    <row r="8" spans="1:6" ht="6.6" customHeight="1">
      <c r="A8" s="54"/>
      <c r="B8" s="52"/>
      <c r="C8" s="52"/>
      <c r="D8" s="51"/>
      <c r="E8" s="55"/>
      <c r="F8" s="51"/>
    </row>
    <row r="9" spans="1:6" ht="10.95" customHeight="1">
      <c r="A9" s="54"/>
      <c r="B9" s="52"/>
      <c r="C9" s="52"/>
      <c r="D9" s="51"/>
      <c r="E9" s="55"/>
      <c r="F9" s="51"/>
    </row>
    <row r="10" spans="1:6" ht="4.2" hidden="1" customHeight="1">
      <c r="A10" s="54"/>
      <c r="B10" s="52"/>
      <c r="C10" s="25"/>
      <c r="D10" s="51"/>
      <c r="E10" s="26"/>
      <c r="F10" s="27"/>
    </row>
    <row r="11" spans="1:6" ht="13.2" hidden="1" customHeight="1">
      <c r="A11" s="54"/>
      <c r="B11" s="52"/>
      <c r="C11" s="25"/>
      <c r="D11" s="51"/>
      <c r="E11" s="26"/>
      <c r="F11" s="27"/>
    </row>
    <row r="12" spans="1:6" ht="13.5" customHeight="1">
      <c r="A12" s="16">
        <v>1</v>
      </c>
      <c r="B12" s="16">
        <v>2</v>
      </c>
      <c r="C12" s="16">
        <v>3</v>
      </c>
      <c r="D12" s="17" t="s">
        <v>25</v>
      </c>
      <c r="E12" s="17" t="s">
        <v>26</v>
      </c>
      <c r="F12" s="17" t="s">
        <v>27</v>
      </c>
    </row>
    <row r="13" spans="1:6" ht="25.2" customHeight="1">
      <c r="A13" s="18" t="s">
        <v>139</v>
      </c>
      <c r="B13" s="19" t="s">
        <v>140</v>
      </c>
      <c r="C13" s="20" t="s">
        <v>141</v>
      </c>
      <c r="D13" s="15">
        <v>27678800</v>
      </c>
      <c r="E13" s="15">
        <v>27113805.109999999</v>
      </c>
      <c r="F13" s="15">
        <f>IF(OR(D13="-",IF(E13="-",0,E13)&gt;=IF(D13="-",0,D13)),"-",IF(D13="-",0,D13)-IF(E13="-",0,E13))</f>
        <v>564994.8900000006</v>
      </c>
    </row>
    <row r="14" spans="1:6" ht="15.6">
      <c r="A14" s="28" t="s">
        <v>31</v>
      </c>
      <c r="B14" s="28"/>
      <c r="C14" s="29"/>
      <c r="D14" s="30"/>
      <c r="E14" s="28"/>
      <c r="F14" s="28"/>
    </row>
    <row r="15" spans="1:6" ht="39.6" customHeight="1">
      <c r="A15" s="18" t="s">
        <v>142</v>
      </c>
      <c r="B15" s="19" t="s">
        <v>140</v>
      </c>
      <c r="C15" s="20" t="s">
        <v>143</v>
      </c>
      <c r="D15" s="15">
        <v>27678800</v>
      </c>
      <c r="E15" s="15">
        <v>27113805.109999999</v>
      </c>
      <c r="F15" s="15">
        <f t="shared" ref="F15:F46" si="0">IF(OR(D15="-",IF(E15="-",0,E15)&gt;=IF(D15="-",0,D15)),"-",IF(D15="-",0,D15)-IF(E15="-",0,E15))</f>
        <v>564994.8900000006</v>
      </c>
    </row>
    <row r="16" spans="1:6" ht="23.4" customHeight="1">
      <c r="A16" s="18" t="s">
        <v>144</v>
      </c>
      <c r="B16" s="19" t="s">
        <v>140</v>
      </c>
      <c r="C16" s="20" t="s">
        <v>145</v>
      </c>
      <c r="D16" s="15">
        <v>8347200</v>
      </c>
      <c r="E16" s="15">
        <v>8190423</v>
      </c>
      <c r="F16" s="15">
        <f t="shared" si="0"/>
        <v>156777</v>
      </c>
    </row>
    <row r="17" spans="1:7" ht="63" customHeight="1">
      <c r="A17" s="18" t="s">
        <v>146</v>
      </c>
      <c r="B17" s="19" t="s">
        <v>140</v>
      </c>
      <c r="C17" s="20" t="s">
        <v>147</v>
      </c>
      <c r="D17" s="15">
        <v>7930700</v>
      </c>
      <c r="E17" s="15">
        <v>7844802.21</v>
      </c>
      <c r="F17" s="15">
        <f t="shared" si="0"/>
        <v>85897.790000000037</v>
      </c>
    </row>
    <row r="18" spans="1:7" ht="41.4" customHeight="1">
      <c r="A18" s="18" t="s">
        <v>148</v>
      </c>
      <c r="B18" s="19" t="s">
        <v>140</v>
      </c>
      <c r="C18" s="20" t="s">
        <v>149</v>
      </c>
      <c r="D18" s="15">
        <v>7930500</v>
      </c>
      <c r="E18" s="15">
        <v>7844602.21</v>
      </c>
      <c r="F18" s="15">
        <f t="shared" si="0"/>
        <v>85897.790000000037</v>
      </c>
    </row>
    <row r="19" spans="1:7" ht="43.2" customHeight="1">
      <c r="A19" s="18" t="s">
        <v>150</v>
      </c>
      <c r="B19" s="19" t="s">
        <v>140</v>
      </c>
      <c r="C19" s="20" t="s">
        <v>151</v>
      </c>
      <c r="D19" s="15">
        <v>7930500</v>
      </c>
      <c r="E19" s="15">
        <v>7844602.21</v>
      </c>
      <c r="F19" s="15">
        <f t="shared" si="0"/>
        <v>85897.790000000037</v>
      </c>
      <c r="G19">
        <f>E19*100/D19</f>
        <v>98.916867915011665</v>
      </c>
    </row>
    <row r="20" spans="1:7" ht="120.6" customHeight="1">
      <c r="A20" s="21" t="s">
        <v>152</v>
      </c>
      <c r="B20" s="19" t="s">
        <v>140</v>
      </c>
      <c r="C20" s="20" t="s">
        <v>153</v>
      </c>
      <c r="D20" s="15">
        <v>6884900</v>
      </c>
      <c r="E20" s="15">
        <v>6851672.3600000003</v>
      </c>
      <c r="F20" s="15">
        <f t="shared" si="0"/>
        <v>33227.639999999665</v>
      </c>
    </row>
    <row r="21" spans="1:7" ht="88.2" customHeight="1">
      <c r="A21" s="18" t="s">
        <v>154</v>
      </c>
      <c r="B21" s="19" t="s">
        <v>140</v>
      </c>
      <c r="C21" s="20" t="s">
        <v>155</v>
      </c>
      <c r="D21" s="15">
        <v>6884900</v>
      </c>
      <c r="E21" s="15">
        <v>6851672.3600000003</v>
      </c>
      <c r="F21" s="15">
        <f t="shared" si="0"/>
        <v>33227.639999999665</v>
      </c>
    </row>
    <row r="22" spans="1:7" ht="49.8" customHeight="1">
      <c r="A22" s="18" t="s">
        <v>156</v>
      </c>
      <c r="B22" s="19" t="s">
        <v>140</v>
      </c>
      <c r="C22" s="20" t="s">
        <v>157</v>
      </c>
      <c r="D22" s="15">
        <v>6884900</v>
      </c>
      <c r="E22" s="15">
        <v>6851672.3600000003</v>
      </c>
      <c r="F22" s="15">
        <f t="shared" si="0"/>
        <v>33227.639999999665</v>
      </c>
    </row>
    <row r="23" spans="1:7" ht="39" customHeight="1">
      <c r="A23" s="18" t="s">
        <v>158</v>
      </c>
      <c r="B23" s="19" t="s">
        <v>140</v>
      </c>
      <c r="C23" s="20" t="s">
        <v>159</v>
      </c>
      <c r="D23" s="15">
        <v>4898015.46</v>
      </c>
      <c r="E23" s="15">
        <v>4869029.17</v>
      </c>
      <c r="F23" s="15">
        <f t="shared" si="0"/>
        <v>28986.290000000037</v>
      </c>
    </row>
    <row r="24" spans="1:7" ht="59.4" customHeight="1">
      <c r="A24" s="18" t="s">
        <v>160</v>
      </c>
      <c r="B24" s="19" t="s">
        <v>140</v>
      </c>
      <c r="C24" s="20" t="s">
        <v>161</v>
      </c>
      <c r="D24" s="15">
        <v>388400</v>
      </c>
      <c r="E24" s="15">
        <v>384311.57</v>
      </c>
      <c r="F24" s="15">
        <f t="shared" si="0"/>
        <v>4088.429999999993</v>
      </c>
    </row>
    <row r="25" spans="1:7" ht="46.8" customHeight="1">
      <c r="A25" s="18" t="s">
        <v>162</v>
      </c>
      <c r="B25" s="19" t="s">
        <v>140</v>
      </c>
      <c r="C25" s="20" t="s">
        <v>163</v>
      </c>
      <c r="D25" s="15">
        <v>1598484.54</v>
      </c>
      <c r="E25" s="15">
        <v>1598331.62</v>
      </c>
      <c r="F25" s="15">
        <f t="shared" si="0"/>
        <v>152.91999999992549</v>
      </c>
    </row>
    <row r="26" spans="1:7" ht="108.6" customHeight="1">
      <c r="A26" s="21" t="s">
        <v>164</v>
      </c>
      <c r="B26" s="19" t="s">
        <v>140</v>
      </c>
      <c r="C26" s="20" t="s">
        <v>165</v>
      </c>
      <c r="D26" s="15">
        <v>1045600</v>
      </c>
      <c r="E26" s="15">
        <v>992929.85</v>
      </c>
      <c r="F26" s="15">
        <f t="shared" si="0"/>
        <v>52670.150000000023</v>
      </c>
    </row>
    <row r="27" spans="1:7" ht="37.200000000000003" customHeight="1">
      <c r="A27" s="18" t="s">
        <v>166</v>
      </c>
      <c r="B27" s="19" t="s">
        <v>140</v>
      </c>
      <c r="C27" s="20" t="s">
        <v>167</v>
      </c>
      <c r="D27" s="15">
        <v>1045600</v>
      </c>
      <c r="E27" s="15">
        <v>992929.85</v>
      </c>
      <c r="F27" s="15">
        <f t="shared" si="0"/>
        <v>52670.150000000023</v>
      </c>
    </row>
    <row r="28" spans="1:7" ht="40.200000000000003" customHeight="1">
      <c r="A28" s="18" t="s">
        <v>168</v>
      </c>
      <c r="B28" s="19" t="s">
        <v>140</v>
      </c>
      <c r="C28" s="20" t="s">
        <v>169</v>
      </c>
      <c r="D28" s="15">
        <v>1045600</v>
      </c>
      <c r="E28" s="15">
        <v>992929.85</v>
      </c>
      <c r="F28" s="15">
        <f t="shared" si="0"/>
        <v>52670.150000000023</v>
      </c>
    </row>
    <row r="29" spans="1:7" ht="31.8" customHeight="1">
      <c r="A29" s="18" t="s">
        <v>170</v>
      </c>
      <c r="B29" s="19" t="s">
        <v>140</v>
      </c>
      <c r="C29" s="20" t="s">
        <v>171</v>
      </c>
      <c r="D29" s="15">
        <v>969000</v>
      </c>
      <c r="E29" s="15">
        <v>940657.94</v>
      </c>
      <c r="F29" s="15">
        <f t="shared" si="0"/>
        <v>28342.060000000056</v>
      </c>
    </row>
    <row r="30" spans="1:7" ht="27" customHeight="1">
      <c r="A30" s="18" t="s">
        <v>172</v>
      </c>
      <c r="B30" s="19" t="s">
        <v>140</v>
      </c>
      <c r="C30" s="20" t="s">
        <v>173</v>
      </c>
      <c r="D30" s="15">
        <v>76600</v>
      </c>
      <c r="E30" s="15">
        <v>52271.91</v>
      </c>
      <c r="F30" s="15">
        <f t="shared" si="0"/>
        <v>24328.089999999997</v>
      </c>
    </row>
    <row r="31" spans="1:7" ht="40.200000000000003" customHeight="1">
      <c r="A31" s="18" t="s">
        <v>174</v>
      </c>
      <c r="B31" s="19" t="s">
        <v>140</v>
      </c>
      <c r="C31" s="20" t="s">
        <v>175</v>
      </c>
      <c r="D31" s="15">
        <v>200</v>
      </c>
      <c r="E31" s="15">
        <v>200</v>
      </c>
      <c r="F31" s="15" t="str">
        <f t="shared" si="0"/>
        <v>-</v>
      </c>
    </row>
    <row r="32" spans="1:7" ht="32.4" customHeight="1">
      <c r="A32" s="18" t="s">
        <v>176</v>
      </c>
      <c r="B32" s="19" t="s">
        <v>140</v>
      </c>
      <c r="C32" s="20" t="s">
        <v>177</v>
      </c>
      <c r="D32" s="15">
        <v>200</v>
      </c>
      <c r="E32" s="15">
        <v>200</v>
      </c>
      <c r="F32" s="15" t="str">
        <f t="shared" si="0"/>
        <v>-</v>
      </c>
    </row>
    <row r="33" spans="1:6" ht="147.6" customHeight="1">
      <c r="A33" s="21" t="s">
        <v>178</v>
      </c>
      <c r="B33" s="19" t="s">
        <v>140</v>
      </c>
      <c r="C33" s="20" t="s">
        <v>179</v>
      </c>
      <c r="D33" s="15">
        <v>200</v>
      </c>
      <c r="E33" s="15">
        <v>200</v>
      </c>
      <c r="F33" s="15" t="str">
        <f t="shared" si="0"/>
        <v>-</v>
      </c>
    </row>
    <row r="34" spans="1:6" ht="40.200000000000003" customHeight="1">
      <c r="A34" s="18" t="s">
        <v>166</v>
      </c>
      <c r="B34" s="19" t="s">
        <v>140</v>
      </c>
      <c r="C34" s="20" t="s">
        <v>180</v>
      </c>
      <c r="D34" s="15">
        <v>200</v>
      </c>
      <c r="E34" s="15">
        <v>200</v>
      </c>
      <c r="F34" s="15" t="str">
        <f t="shared" si="0"/>
        <v>-</v>
      </c>
    </row>
    <row r="35" spans="1:6" ht="38.4" customHeight="1">
      <c r="A35" s="18" t="s">
        <v>168</v>
      </c>
      <c r="B35" s="19" t="s">
        <v>140</v>
      </c>
      <c r="C35" s="20" t="s">
        <v>181</v>
      </c>
      <c r="D35" s="15">
        <v>200</v>
      </c>
      <c r="E35" s="15">
        <v>200</v>
      </c>
      <c r="F35" s="15" t="str">
        <f t="shared" si="0"/>
        <v>-</v>
      </c>
    </row>
    <row r="36" spans="1:6" ht="33.6" customHeight="1">
      <c r="A36" s="18" t="s">
        <v>170</v>
      </c>
      <c r="B36" s="19" t="s">
        <v>140</v>
      </c>
      <c r="C36" s="20" t="s">
        <v>182</v>
      </c>
      <c r="D36" s="15">
        <v>200</v>
      </c>
      <c r="E36" s="15">
        <v>200</v>
      </c>
      <c r="F36" s="15" t="str">
        <f t="shared" si="0"/>
        <v>-</v>
      </c>
    </row>
    <row r="37" spans="1:6" ht="60" customHeight="1">
      <c r="A37" s="18" t="s">
        <v>183</v>
      </c>
      <c r="B37" s="19" t="s">
        <v>140</v>
      </c>
      <c r="C37" s="20" t="s">
        <v>184</v>
      </c>
      <c r="D37" s="15">
        <v>114200</v>
      </c>
      <c r="E37" s="15">
        <v>114200</v>
      </c>
      <c r="F37" s="15" t="str">
        <f t="shared" si="0"/>
        <v>-</v>
      </c>
    </row>
    <row r="38" spans="1:6" ht="39" customHeight="1">
      <c r="A38" s="18" t="s">
        <v>174</v>
      </c>
      <c r="B38" s="19" t="s">
        <v>140</v>
      </c>
      <c r="C38" s="20" t="s">
        <v>185</v>
      </c>
      <c r="D38" s="15">
        <v>114200</v>
      </c>
      <c r="E38" s="15">
        <v>114200</v>
      </c>
      <c r="F38" s="15" t="str">
        <f t="shared" si="0"/>
        <v>-</v>
      </c>
    </row>
    <row r="39" spans="1:6" ht="31.2" customHeight="1">
      <c r="A39" s="18" t="s">
        <v>176</v>
      </c>
      <c r="B39" s="19" t="s">
        <v>140</v>
      </c>
      <c r="C39" s="20" t="s">
        <v>186</v>
      </c>
      <c r="D39" s="15">
        <v>114200</v>
      </c>
      <c r="E39" s="15">
        <v>114200</v>
      </c>
      <c r="F39" s="15" t="str">
        <f t="shared" si="0"/>
        <v>-</v>
      </c>
    </row>
    <row r="40" spans="1:6" ht="93" customHeight="1">
      <c r="A40" s="31" t="s">
        <v>526</v>
      </c>
      <c r="B40" s="19" t="s">
        <v>140</v>
      </c>
      <c r="C40" s="20" t="s">
        <v>187</v>
      </c>
      <c r="D40" s="15">
        <v>114200</v>
      </c>
      <c r="E40" s="15">
        <v>114200</v>
      </c>
      <c r="F40" s="15" t="str">
        <f t="shared" si="0"/>
        <v>-</v>
      </c>
    </row>
    <row r="41" spans="1:6" ht="22.2" customHeight="1">
      <c r="A41" s="18" t="s">
        <v>188</v>
      </c>
      <c r="B41" s="19" t="s">
        <v>140</v>
      </c>
      <c r="C41" s="20" t="s">
        <v>189</v>
      </c>
      <c r="D41" s="15">
        <v>114200</v>
      </c>
      <c r="E41" s="15">
        <v>114200</v>
      </c>
      <c r="F41" s="15" t="str">
        <f t="shared" si="0"/>
        <v>-</v>
      </c>
    </row>
    <row r="42" spans="1:6" ht="22.8" customHeight="1">
      <c r="A42" s="18" t="s">
        <v>126</v>
      </c>
      <c r="B42" s="19" t="s">
        <v>140</v>
      </c>
      <c r="C42" s="20" t="s">
        <v>190</v>
      </c>
      <c r="D42" s="15">
        <v>114200</v>
      </c>
      <c r="E42" s="15">
        <v>114200</v>
      </c>
      <c r="F42" s="15" t="str">
        <f t="shared" si="0"/>
        <v>-</v>
      </c>
    </row>
    <row r="43" spans="1:6" ht="27.6" customHeight="1">
      <c r="A43" s="18" t="s">
        <v>191</v>
      </c>
      <c r="B43" s="19" t="s">
        <v>140</v>
      </c>
      <c r="C43" s="20" t="s">
        <v>192</v>
      </c>
      <c r="D43" s="15">
        <v>10000</v>
      </c>
      <c r="E43" s="15" t="s">
        <v>42</v>
      </c>
      <c r="F43" s="15">
        <f t="shared" si="0"/>
        <v>10000</v>
      </c>
    </row>
    <row r="44" spans="1:6" ht="39.6" customHeight="1">
      <c r="A44" s="18" t="s">
        <v>174</v>
      </c>
      <c r="B44" s="19" t="s">
        <v>140</v>
      </c>
      <c r="C44" s="20" t="s">
        <v>193</v>
      </c>
      <c r="D44" s="15">
        <v>10000</v>
      </c>
      <c r="E44" s="15" t="s">
        <v>42</v>
      </c>
      <c r="F44" s="15">
        <f t="shared" si="0"/>
        <v>10000</v>
      </c>
    </row>
    <row r="45" spans="1:6" ht="40.799999999999997" customHeight="1">
      <c r="A45" s="18" t="s">
        <v>468</v>
      </c>
      <c r="B45" s="19" t="s">
        <v>140</v>
      </c>
      <c r="C45" s="20" t="s">
        <v>194</v>
      </c>
      <c r="D45" s="15">
        <v>10000</v>
      </c>
      <c r="E45" s="15" t="s">
        <v>42</v>
      </c>
      <c r="F45" s="15">
        <f t="shared" si="0"/>
        <v>10000</v>
      </c>
    </row>
    <row r="46" spans="1:6" ht="81.599999999999994" customHeight="1">
      <c r="A46" s="18" t="s">
        <v>195</v>
      </c>
      <c r="B46" s="19" t="s">
        <v>140</v>
      </c>
      <c r="C46" s="20" t="s">
        <v>196</v>
      </c>
      <c r="D46" s="15">
        <v>10000</v>
      </c>
      <c r="E46" s="15" t="s">
        <v>42</v>
      </c>
      <c r="F46" s="15">
        <f t="shared" si="0"/>
        <v>10000</v>
      </c>
    </row>
    <row r="47" spans="1:6" ht="27" customHeight="1">
      <c r="A47" s="18" t="s">
        <v>197</v>
      </c>
      <c r="B47" s="19" t="s">
        <v>140</v>
      </c>
      <c r="C47" s="20" t="s">
        <v>198</v>
      </c>
      <c r="D47" s="15">
        <v>10000</v>
      </c>
      <c r="E47" s="15" t="s">
        <v>42</v>
      </c>
      <c r="F47" s="15">
        <f t="shared" ref="F47:F78" si="1">IF(OR(D47="-",IF(E47="-",0,E47)&gt;=IF(D47="-",0,D47)),"-",IF(D47="-",0,D47)-IF(E47="-",0,E47))</f>
        <v>10000</v>
      </c>
    </row>
    <row r="48" spans="1:6" ht="29.4" customHeight="1">
      <c r="A48" s="18" t="s">
        <v>199</v>
      </c>
      <c r="B48" s="19" t="s">
        <v>140</v>
      </c>
      <c r="C48" s="20" t="s">
        <v>200</v>
      </c>
      <c r="D48" s="15">
        <v>10000</v>
      </c>
      <c r="E48" s="15" t="s">
        <v>42</v>
      </c>
      <c r="F48" s="15">
        <f t="shared" si="1"/>
        <v>10000</v>
      </c>
    </row>
    <row r="49" spans="1:7" ht="27" customHeight="1">
      <c r="A49" s="18" t="s">
        <v>201</v>
      </c>
      <c r="B49" s="19" t="s">
        <v>140</v>
      </c>
      <c r="C49" s="20" t="s">
        <v>202</v>
      </c>
      <c r="D49" s="15">
        <v>292300</v>
      </c>
      <c r="E49" s="15">
        <v>231420.79</v>
      </c>
      <c r="F49" s="15">
        <f t="shared" si="1"/>
        <v>60879.209999999992</v>
      </c>
    </row>
    <row r="50" spans="1:7" ht="46.8" customHeight="1">
      <c r="A50" s="18" t="s">
        <v>148</v>
      </c>
      <c r="B50" s="19" t="s">
        <v>140</v>
      </c>
      <c r="C50" s="20" t="s">
        <v>203</v>
      </c>
      <c r="D50" s="15">
        <v>134200</v>
      </c>
      <c r="E50" s="15">
        <v>102946.79</v>
      </c>
      <c r="F50" s="15">
        <f t="shared" si="1"/>
        <v>31253.210000000006</v>
      </c>
      <c r="G50">
        <f>E50*100/D50</f>
        <v>76.711467958271243</v>
      </c>
    </row>
    <row r="51" spans="1:7" ht="42.6" customHeight="1">
      <c r="A51" s="18" t="s">
        <v>150</v>
      </c>
      <c r="B51" s="19" t="s">
        <v>140</v>
      </c>
      <c r="C51" s="20" t="s">
        <v>204</v>
      </c>
      <c r="D51" s="15">
        <v>134200</v>
      </c>
      <c r="E51" s="15">
        <v>102946.79</v>
      </c>
      <c r="F51" s="15">
        <f t="shared" si="1"/>
        <v>31253.210000000006</v>
      </c>
    </row>
    <row r="52" spans="1:7" ht="91.2" customHeight="1">
      <c r="A52" s="18" t="s">
        <v>205</v>
      </c>
      <c r="B52" s="19" t="s">
        <v>140</v>
      </c>
      <c r="C52" s="20" t="s">
        <v>206</v>
      </c>
      <c r="D52" s="15">
        <v>134200</v>
      </c>
      <c r="E52" s="15">
        <v>102946.79</v>
      </c>
      <c r="F52" s="15">
        <f t="shared" si="1"/>
        <v>31253.210000000006</v>
      </c>
    </row>
    <row r="53" spans="1:7" ht="36" customHeight="1">
      <c r="A53" s="18" t="s">
        <v>197</v>
      </c>
      <c r="B53" s="19" t="s">
        <v>140</v>
      </c>
      <c r="C53" s="20" t="s">
        <v>207</v>
      </c>
      <c r="D53" s="15">
        <v>134200</v>
      </c>
      <c r="E53" s="15">
        <v>102946.79</v>
      </c>
      <c r="F53" s="15">
        <f t="shared" si="1"/>
        <v>31253.210000000006</v>
      </c>
    </row>
    <row r="54" spans="1:7" ht="32.4" customHeight="1">
      <c r="A54" s="18" t="s">
        <v>208</v>
      </c>
      <c r="B54" s="19" t="s">
        <v>140</v>
      </c>
      <c r="C54" s="20" t="s">
        <v>209</v>
      </c>
      <c r="D54" s="15">
        <v>134200</v>
      </c>
      <c r="E54" s="15">
        <v>102946.79</v>
      </c>
      <c r="F54" s="15">
        <f t="shared" si="1"/>
        <v>31253.210000000006</v>
      </c>
    </row>
    <row r="55" spans="1:7" ht="37.200000000000003" customHeight="1">
      <c r="A55" s="18" t="s">
        <v>210</v>
      </c>
      <c r="B55" s="19" t="s">
        <v>140</v>
      </c>
      <c r="C55" s="20" t="s">
        <v>211</v>
      </c>
      <c r="D55" s="15">
        <v>131700</v>
      </c>
      <c r="E55" s="15">
        <v>101325.79</v>
      </c>
      <c r="F55" s="15">
        <f t="shared" si="1"/>
        <v>30374.210000000006</v>
      </c>
    </row>
    <row r="56" spans="1:7" ht="31.8" customHeight="1">
      <c r="A56" s="18" t="s">
        <v>212</v>
      </c>
      <c r="B56" s="19" t="s">
        <v>140</v>
      </c>
      <c r="C56" s="20" t="s">
        <v>213</v>
      </c>
      <c r="D56" s="15">
        <v>2500</v>
      </c>
      <c r="E56" s="15">
        <v>1621</v>
      </c>
      <c r="F56" s="15">
        <f t="shared" si="1"/>
        <v>879</v>
      </c>
    </row>
    <row r="57" spans="1:7" ht="40.799999999999997" customHeight="1">
      <c r="A57" s="18" t="s">
        <v>214</v>
      </c>
      <c r="B57" s="19" t="s">
        <v>140</v>
      </c>
      <c r="C57" s="20" t="s">
        <v>215</v>
      </c>
      <c r="D57" s="15">
        <v>131100</v>
      </c>
      <c r="E57" s="15">
        <v>107974</v>
      </c>
      <c r="F57" s="15">
        <f t="shared" si="1"/>
        <v>23126</v>
      </c>
    </row>
    <row r="58" spans="1:7" ht="61.8" customHeight="1">
      <c r="A58" s="18" t="s">
        <v>216</v>
      </c>
      <c r="B58" s="19" t="s">
        <v>140</v>
      </c>
      <c r="C58" s="20" t="s">
        <v>217</v>
      </c>
      <c r="D58" s="15">
        <v>131100</v>
      </c>
      <c r="E58" s="15">
        <v>107974</v>
      </c>
      <c r="F58" s="15">
        <f t="shared" si="1"/>
        <v>23126</v>
      </c>
      <c r="G58">
        <f>E58*100/D58</f>
        <v>82.360030511060259</v>
      </c>
    </row>
    <row r="59" spans="1:7" ht="143.4" customHeight="1">
      <c r="A59" s="21" t="s">
        <v>218</v>
      </c>
      <c r="B59" s="19" t="s">
        <v>140</v>
      </c>
      <c r="C59" s="20" t="s">
        <v>219</v>
      </c>
      <c r="D59" s="15">
        <v>111100</v>
      </c>
      <c r="E59" s="15">
        <v>87974</v>
      </c>
      <c r="F59" s="15">
        <f t="shared" si="1"/>
        <v>23126</v>
      </c>
    </row>
    <row r="60" spans="1:7" ht="40.799999999999997" customHeight="1">
      <c r="A60" s="18" t="s">
        <v>166</v>
      </c>
      <c r="B60" s="19" t="s">
        <v>140</v>
      </c>
      <c r="C60" s="20" t="s">
        <v>220</v>
      </c>
      <c r="D60" s="15">
        <v>111100</v>
      </c>
      <c r="E60" s="15">
        <v>87974</v>
      </c>
      <c r="F60" s="15">
        <f t="shared" si="1"/>
        <v>23126</v>
      </c>
    </row>
    <row r="61" spans="1:7" ht="38.4" customHeight="1">
      <c r="A61" s="18" t="s">
        <v>168</v>
      </c>
      <c r="B61" s="19" t="s">
        <v>140</v>
      </c>
      <c r="C61" s="20" t="s">
        <v>221</v>
      </c>
      <c r="D61" s="15">
        <v>111100</v>
      </c>
      <c r="E61" s="15">
        <v>87974</v>
      </c>
      <c r="F61" s="15">
        <f t="shared" si="1"/>
        <v>23126</v>
      </c>
    </row>
    <row r="62" spans="1:7" ht="28.2" customHeight="1">
      <c r="A62" s="18" t="s">
        <v>170</v>
      </c>
      <c r="B62" s="19" t="s">
        <v>140</v>
      </c>
      <c r="C62" s="20" t="s">
        <v>222</v>
      </c>
      <c r="D62" s="15">
        <v>111100</v>
      </c>
      <c r="E62" s="15">
        <v>87974</v>
      </c>
      <c r="F62" s="15">
        <f t="shared" si="1"/>
        <v>23126</v>
      </c>
    </row>
    <row r="63" spans="1:7" ht="91.2" customHeight="1">
      <c r="A63" s="21" t="s">
        <v>223</v>
      </c>
      <c r="B63" s="19" t="s">
        <v>140</v>
      </c>
      <c r="C63" s="20" t="s">
        <v>224</v>
      </c>
      <c r="D63" s="15">
        <v>20000</v>
      </c>
      <c r="E63" s="15">
        <v>20000</v>
      </c>
      <c r="F63" s="15" t="str">
        <f t="shared" si="1"/>
        <v>-</v>
      </c>
    </row>
    <row r="64" spans="1:7" ht="25.8" customHeight="1">
      <c r="A64" s="18" t="s">
        <v>197</v>
      </c>
      <c r="B64" s="19" t="s">
        <v>140</v>
      </c>
      <c r="C64" s="20" t="s">
        <v>225</v>
      </c>
      <c r="D64" s="15">
        <v>20000</v>
      </c>
      <c r="E64" s="15">
        <v>20000</v>
      </c>
      <c r="F64" s="15" t="str">
        <f t="shared" si="1"/>
        <v>-</v>
      </c>
    </row>
    <row r="65" spans="1:7" ht="30.6" customHeight="1">
      <c r="A65" s="18" t="s">
        <v>208</v>
      </c>
      <c r="B65" s="19" t="s">
        <v>140</v>
      </c>
      <c r="C65" s="20" t="s">
        <v>226</v>
      </c>
      <c r="D65" s="15">
        <v>20000</v>
      </c>
      <c r="E65" s="15">
        <v>20000</v>
      </c>
      <c r="F65" s="15" t="str">
        <f t="shared" si="1"/>
        <v>-</v>
      </c>
    </row>
    <row r="66" spans="1:7" ht="24.6" customHeight="1">
      <c r="A66" s="18" t="s">
        <v>227</v>
      </c>
      <c r="B66" s="19" t="s">
        <v>140</v>
      </c>
      <c r="C66" s="20" t="s">
        <v>228</v>
      </c>
      <c r="D66" s="15">
        <v>20000</v>
      </c>
      <c r="E66" s="15">
        <v>20000</v>
      </c>
      <c r="F66" s="15" t="str">
        <f t="shared" si="1"/>
        <v>-</v>
      </c>
    </row>
    <row r="67" spans="1:7" ht="63" customHeight="1">
      <c r="A67" s="18" t="s">
        <v>229</v>
      </c>
      <c r="B67" s="19" t="s">
        <v>140</v>
      </c>
      <c r="C67" s="20" t="s">
        <v>230</v>
      </c>
      <c r="D67" s="15">
        <v>5000</v>
      </c>
      <c r="E67" s="15">
        <v>5000</v>
      </c>
      <c r="F67" s="15" t="str">
        <f t="shared" si="1"/>
        <v>-</v>
      </c>
    </row>
    <row r="68" spans="1:7" ht="40.799999999999997" customHeight="1">
      <c r="A68" s="18" t="s">
        <v>231</v>
      </c>
      <c r="B68" s="19" t="s">
        <v>140</v>
      </c>
      <c r="C68" s="20" t="s">
        <v>232</v>
      </c>
      <c r="D68" s="15">
        <v>5000</v>
      </c>
      <c r="E68" s="15">
        <v>5000</v>
      </c>
      <c r="F68" s="15" t="str">
        <f t="shared" si="1"/>
        <v>-</v>
      </c>
    </row>
    <row r="69" spans="1:7" ht="109.8" customHeight="1">
      <c r="A69" s="21" t="s">
        <v>233</v>
      </c>
      <c r="B69" s="19" t="s">
        <v>140</v>
      </c>
      <c r="C69" s="20" t="s">
        <v>234</v>
      </c>
      <c r="D69" s="15">
        <v>5000</v>
      </c>
      <c r="E69" s="15">
        <v>5000</v>
      </c>
      <c r="F69" s="15" t="str">
        <f t="shared" si="1"/>
        <v>-</v>
      </c>
    </row>
    <row r="70" spans="1:7" ht="42.6" customHeight="1">
      <c r="A70" s="18" t="s">
        <v>166</v>
      </c>
      <c r="B70" s="19" t="s">
        <v>140</v>
      </c>
      <c r="C70" s="20" t="s">
        <v>235</v>
      </c>
      <c r="D70" s="15">
        <v>5000</v>
      </c>
      <c r="E70" s="15">
        <v>5000</v>
      </c>
      <c r="F70" s="15" t="str">
        <f t="shared" si="1"/>
        <v>-</v>
      </c>
    </row>
    <row r="71" spans="1:7" ht="40.799999999999997" customHeight="1">
      <c r="A71" s="18" t="s">
        <v>168</v>
      </c>
      <c r="B71" s="19" t="s">
        <v>140</v>
      </c>
      <c r="C71" s="20" t="s">
        <v>236</v>
      </c>
      <c r="D71" s="15">
        <v>5000</v>
      </c>
      <c r="E71" s="15">
        <v>5000</v>
      </c>
      <c r="F71" s="15" t="str">
        <f t="shared" si="1"/>
        <v>-</v>
      </c>
    </row>
    <row r="72" spans="1:7" ht="31.2" customHeight="1">
      <c r="A72" s="18" t="s">
        <v>170</v>
      </c>
      <c r="B72" s="19" t="s">
        <v>140</v>
      </c>
      <c r="C72" s="20" t="s">
        <v>237</v>
      </c>
      <c r="D72" s="15">
        <v>5000</v>
      </c>
      <c r="E72" s="15">
        <v>5000</v>
      </c>
      <c r="F72" s="15" t="str">
        <f t="shared" si="1"/>
        <v>-</v>
      </c>
    </row>
    <row r="73" spans="1:7" ht="43.2" customHeight="1">
      <c r="A73" s="18" t="s">
        <v>174</v>
      </c>
      <c r="B73" s="19" t="s">
        <v>140</v>
      </c>
      <c r="C73" s="20" t="s">
        <v>238</v>
      </c>
      <c r="D73" s="15">
        <v>22000</v>
      </c>
      <c r="E73" s="15">
        <v>15500</v>
      </c>
      <c r="F73" s="15">
        <f t="shared" si="1"/>
        <v>6500</v>
      </c>
    </row>
    <row r="74" spans="1:7" ht="33" customHeight="1">
      <c r="A74" s="18" t="s">
        <v>176</v>
      </c>
      <c r="B74" s="19" t="s">
        <v>140</v>
      </c>
      <c r="C74" s="20" t="s">
        <v>239</v>
      </c>
      <c r="D74" s="15">
        <v>22000</v>
      </c>
      <c r="E74" s="15">
        <v>15500</v>
      </c>
      <c r="F74" s="15">
        <f t="shared" si="1"/>
        <v>6500</v>
      </c>
      <c r="G74">
        <f>E74*100/D74</f>
        <v>70.454545454545453</v>
      </c>
    </row>
    <row r="75" spans="1:7" ht="106.8" customHeight="1">
      <c r="A75" s="21" t="s">
        <v>240</v>
      </c>
      <c r="B75" s="19" t="s">
        <v>140</v>
      </c>
      <c r="C75" s="20" t="s">
        <v>241</v>
      </c>
      <c r="D75" s="15">
        <v>22000</v>
      </c>
      <c r="E75" s="15">
        <v>15500</v>
      </c>
      <c r="F75" s="15">
        <f t="shared" si="1"/>
        <v>6500</v>
      </c>
    </row>
    <row r="76" spans="1:7" ht="41.4" customHeight="1">
      <c r="A76" s="18" t="s">
        <v>166</v>
      </c>
      <c r="B76" s="19" t="s">
        <v>140</v>
      </c>
      <c r="C76" s="20" t="s">
        <v>242</v>
      </c>
      <c r="D76" s="15">
        <v>22000</v>
      </c>
      <c r="E76" s="15">
        <v>15500</v>
      </c>
      <c r="F76" s="15">
        <f t="shared" si="1"/>
        <v>6500</v>
      </c>
    </row>
    <row r="77" spans="1:7" ht="41.4" customHeight="1">
      <c r="A77" s="18" t="s">
        <v>168</v>
      </c>
      <c r="B77" s="19" t="s">
        <v>140</v>
      </c>
      <c r="C77" s="20" t="s">
        <v>243</v>
      </c>
      <c r="D77" s="15">
        <v>22000</v>
      </c>
      <c r="E77" s="15">
        <v>15500</v>
      </c>
      <c r="F77" s="15">
        <f t="shared" si="1"/>
        <v>6500</v>
      </c>
    </row>
    <row r="78" spans="1:7" ht="30.6" customHeight="1">
      <c r="A78" s="18" t="s">
        <v>170</v>
      </c>
      <c r="B78" s="19" t="s">
        <v>140</v>
      </c>
      <c r="C78" s="20" t="s">
        <v>244</v>
      </c>
      <c r="D78" s="15">
        <v>22000</v>
      </c>
      <c r="E78" s="15">
        <v>15500</v>
      </c>
      <c r="F78" s="15">
        <f t="shared" si="1"/>
        <v>6500</v>
      </c>
    </row>
    <row r="79" spans="1:7" ht="30" customHeight="1">
      <c r="A79" s="18" t="s">
        <v>245</v>
      </c>
      <c r="B79" s="19" t="s">
        <v>140</v>
      </c>
      <c r="C79" s="20" t="s">
        <v>246</v>
      </c>
      <c r="D79" s="15">
        <v>361600</v>
      </c>
      <c r="E79" s="15">
        <v>361600</v>
      </c>
      <c r="F79" s="15" t="str">
        <f t="shared" ref="F79:F110" si="2">IF(OR(D79="-",IF(E79="-",0,E79)&gt;=IF(D79="-",0,D79)),"-",IF(D79="-",0,D79)-IF(E79="-",0,E79))</f>
        <v>-</v>
      </c>
    </row>
    <row r="80" spans="1:7" ht="15.6">
      <c r="A80" s="18" t="s">
        <v>247</v>
      </c>
      <c r="B80" s="19" t="s">
        <v>140</v>
      </c>
      <c r="C80" s="20" t="s">
        <v>248</v>
      </c>
      <c r="D80" s="15">
        <v>361600</v>
      </c>
      <c r="E80" s="15">
        <v>361600</v>
      </c>
      <c r="F80" s="15" t="str">
        <f t="shared" si="2"/>
        <v>-</v>
      </c>
    </row>
    <row r="81" spans="1:7" ht="36.6" customHeight="1">
      <c r="A81" s="18" t="s">
        <v>174</v>
      </c>
      <c r="B81" s="19" t="s">
        <v>140</v>
      </c>
      <c r="C81" s="20" t="s">
        <v>249</v>
      </c>
      <c r="D81" s="15">
        <v>361600</v>
      </c>
      <c r="E81" s="15">
        <v>361600</v>
      </c>
      <c r="F81" s="15" t="str">
        <f t="shared" si="2"/>
        <v>-</v>
      </c>
    </row>
    <row r="82" spans="1:7" ht="20.399999999999999" customHeight="1">
      <c r="A82" s="18" t="s">
        <v>176</v>
      </c>
      <c r="B82" s="19" t="s">
        <v>140</v>
      </c>
      <c r="C82" s="20" t="s">
        <v>250</v>
      </c>
      <c r="D82" s="15">
        <v>361600</v>
      </c>
      <c r="E82" s="15">
        <v>361600</v>
      </c>
      <c r="F82" s="15" t="str">
        <f t="shared" si="2"/>
        <v>-</v>
      </c>
    </row>
    <row r="83" spans="1:7" ht="87" customHeight="1">
      <c r="A83" s="21" t="s">
        <v>251</v>
      </c>
      <c r="B83" s="19" t="s">
        <v>140</v>
      </c>
      <c r="C83" s="20" t="s">
        <v>252</v>
      </c>
      <c r="D83" s="15">
        <v>361600</v>
      </c>
      <c r="E83" s="15">
        <v>361600</v>
      </c>
      <c r="F83" s="15" t="str">
        <f t="shared" si="2"/>
        <v>-</v>
      </c>
    </row>
    <row r="84" spans="1:7" ht="76.8" customHeight="1">
      <c r="A84" s="18" t="s">
        <v>154</v>
      </c>
      <c r="B84" s="19" t="s">
        <v>140</v>
      </c>
      <c r="C84" s="20" t="s">
        <v>253</v>
      </c>
      <c r="D84" s="15">
        <v>332000</v>
      </c>
      <c r="E84" s="15">
        <v>332000</v>
      </c>
      <c r="F84" s="15" t="str">
        <f t="shared" si="2"/>
        <v>-</v>
      </c>
    </row>
    <row r="85" spans="1:7" ht="43.8" customHeight="1">
      <c r="A85" s="18" t="s">
        <v>156</v>
      </c>
      <c r="B85" s="19" t="s">
        <v>140</v>
      </c>
      <c r="C85" s="20" t="s">
        <v>254</v>
      </c>
      <c r="D85" s="15">
        <v>332000</v>
      </c>
      <c r="E85" s="15">
        <v>332000</v>
      </c>
      <c r="F85" s="15" t="str">
        <f t="shared" si="2"/>
        <v>-</v>
      </c>
    </row>
    <row r="86" spans="1:7" ht="45" customHeight="1">
      <c r="A86" s="18" t="s">
        <v>158</v>
      </c>
      <c r="B86" s="19" t="s">
        <v>140</v>
      </c>
      <c r="C86" s="20" t="s">
        <v>255</v>
      </c>
      <c r="D86" s="15">
        <v>255664.81</v>
      </c>
      <c r="E86" s="15">
        <v>255664.81</v>
      </c>
      <c r="F86" s="15" t="str">
        <f t="shared" si="2"/>
        <v>-</v>
      </c>
    </row>
    <row r="87" spans="1:7" ht="60" customHeight="1">
      <c r="A87" s="18" t="s">
        <v>162</v>
      </c>
      <c r="B87" s="19" t="s">
        <v>140</v>
      </c>
      <c r="C87" s="20" t="s">
        <v>256</v>
      </c>
      <c r="D87" s="15">
        <v>76335.19</v>
      </c>
      <c r="E87" s="15">
        <v>76335.19</v>
      </c>
      <c r="F87" s="15" t="str">
        <f t="shared" si="2"/>
        <v>-</v>
      </c>
    </row>
    <row r="88" spans="1:7" ht="44.4" customHeight="1">
      <c r="A88" s="18" t="s">
        <v>166</v>
      </c>
      <c r="B88" s="19" t="s">
        <v>140</v>
      </c>
      <c r="C88" s="20" t="s">
        <v>257</v>
      </c>
      <c r="D88" s="15">
        <v>29600</v>
      </c>
      <c r="E88" s="15">
        <v>29600</v>
      </c>
      <c r="F88" s="15" t="str">
        <f t="shared" si="2"/>
        <v>-</v>
      </c>
    </row>
    <row r="89" spans="1:7" ht="44.4" customHeight="1">
      <c r="A89" s="18" t="s">
        <v>168</v>
      </c>
      <c r="B89" s="19" t="s">
        <v>140</v>
      </c>
      <c r="C89" s="20" t="s">
        <v>258</v>
      </c>
      <c r="D89" s="15">
        <v>29600</v>
      </c>
      <c r="E89" s="15">
        <v>29600</v>
      </c>
      <c r="F89" s="15" t="str">
        <f t="shared" si="2"/>
        <v>-</v>
      </c>
    </row>
    <row r="90" spans="1:7" ht="37.799999999999997" customHeight="1">
      <c r="A90" s="18" t="s">
        <v>170</v>
      </c>
      <c r="B90" s="19" t="s">
        <v>140</v>
      </c>
      <c r="C90" s="20" t="s">
        <v>259</v>
      </c>
      <c r="D90" s="15">
        <v>29600</v>
      </c>
      <c r="E90" s="15">
        <v>29600</v>
      </c>
      <c r="F90" s="15" t="str">
        <f t="shared" si="2"/>
        <v>-</v>
      </c>
    </row>
    <row r="91" spans="1:7" ht="38.4" customHeight="1">
      <c r="A91" s="18" t="s">
        <v>260</v>
      </c>
      <c r="B91" s="19" t="s">
        <v>140</v>
      </c>
      <c r="C91" s="20" t="s">
        <v>261</v>
      </c>
      <c r="D91" s="15">
        <v>321000</v>
      </c>
      <c r="E91" s="15">
        <v>310175.07</v>
      </c>
      <c r="F91" s="15">
        <f t="shared" si="2"/>
        <v>10824.929999999993</v>
      </c>
    </row>
    <row r="92" spans="1:7" ht="33" customHeight="1">
      <c r="A92" s="18" t="s">
        <v>527</v>
      </c>
      <c r="B92" s="19" t="s">
        <v>140</v>
      </c>
      <c r="C92" s="20" t="s">
        <v>262</v>
      </c>
      <c r="D92" s="15">
        <v>321000</v>
      </c>
      <c r="E92" s="15">
        <v>310175.07</v>
      </c>
      <c r="F92" s="15">
        <f t="shared" si="2"/>
        <v>10824.929999999993</v>
      </c>
    </row>
    <row r="93" spans="1:7" ht="63" customHeight="1">
      <c r="A93" s="18" t="s">
        <v>229</v>
      </c>
      <c r="B93" s="19" t="s">
        <v>140</v>
      </c>
      <c r="C93" s="20" t="s">
        <v>263</v>
      </c>
      <c r="D93" s="15">
        <v>321000</v>
      </c>
      <c r="E93" s="15">
        <v>310175.07</v>
      </c>
      <c r="F93" s="15">
        <f t="shared" si="2"/>
        <v>10824.929999999993</v>
      </c>
    </row>
    <row r="94" spans="1:7" ht="30" customHeight="1">
      <c r="A94" s="18" t="s">
        <v>264</v>
      </c>
      <c r="B94" s="19" t="s">
        <v>140</v>
      </c>
      <c r="C94" s="20" t="s">
        <v>265</v>
      </c>
      <c r="D94" s="15">
        <v>316000</v>
      </c>
      <c r="E94" s="15">
        <v>305175.07</v>
      </c>
      <c r="F94" s="15">
        <f t="shared" si="2"/>
        <v>10824.929999999993</v>
      </c>
      <c r="G94">
        <f>E94*100/D94</f>
        <v>96.574389240506335</v>
      </c>
    </row>
    <row r="95" spans="1:7" ht="108.6" customHeight="1">
      <c r="A95" s="21" t="s">
        <v>266</v>
      </c>
      <c r="B95" s="19" t="s">
        <v>140</v>
      </c>
      <c r="C95" s="20" t="s">
        <v>267</v>
      </c>
      <c r="D95" s="15">
        <v>314500</v>
      </c>
      <c r="E95" s="15">
        <v>303747.07</v>
      </c>
      <c r="F95" s="15">
        <f t="shared" si="2"/>
        <v>10752.929999999993</v>
      </c>
    </row>
    <row r="96" spans="1:7" ht="43.8" customHeight="1">
      <c r="A96" s="18" t="s">
        <v>166</v>
      </c>
      <c r="B96" s="19" t="s">
        <v>140</v>
      </c>
      <c r="C96" s="20" t="s">
        <v>268</v>
      </c>
      <c r="D96" s="15">
        <v>314500</v>
      </c>
      <c r="E96" s="15">
        <v>303747.07</v>
      </c>
      <c r="F96" s="15">
        <f t="shared" si="2"/>
        <v>10752.929999999993</v>
      </c>
    </row>
    <row r="97" spans="1:7" ht="40.799999999999997" customHeight="1">
      <c r="A97" s="18" t="s">
        <v>168</v>
      </c>
      <c r="B97" s="19" t="s">
        <v>140</v>
      </c>
      <c r="C97" s="20" t="s">
        <v>269</v>
      </c>
      <c r="D97" s="15">
        <v>314500</v>
      </c>
      <c r="E97" s="15">
        <v>303747.07</v>
      </c>
      <c r="F97" s="15">
        <f t="shared" si="2"/>
        <v>10752.929999999993</v>
      </c>
    </row>
    <row r="98" spans="1:7" ht="27.6" customHeight="1">
      <c r="A98" s="18" t="s">
        <v>170</v>
      </c>
      <c r="B98" s="19" t="s">
        <v>140</v>
      </c>
      <c r="C98" s="20" t="s">
        <v>270</v>
      </c>
      <c r="D98" s="15">
        <v>314500</v>
      </c>
      <c r="E98" s="15">
        <v>303747.07</v>
      </c>
      <c r="F98" s="15">
        <f t="shared" si="2"/>
        <v>10752.929999999993</v>
      </c>
    </row>
    <row r="99" spans="1:7" ht="91.8" customHeight="1">
      <c r="A99" s="18" t="s">
        <v>271</v>
      </c>
      <c r="B99" s="19" t="s">
        <v>140</v>
      </c>
      <c r="C99" s="20" t="s">
        <v>272</v>
      </c>
      <c r="D99" s="15">
        <v>1500</v>
      </c>
      <c r="E99" s="15">
        <v>1428</v>
      </c>
      <c r="F99" s="15">
        <f t="shared" si="2"/>
        <v>72</v>
      </c>
    </row>
    <row r="100" spans="1:7" ht="36.6" customHeight="1">
      <c r="A100" s="18" t="s">
        <v>197</v>
      </c>
      <c r="B100" s="19" t="s">
        <v>140</v>
      </c>
      <c r="C100" s="20" t="s">
        <v>273</v>
      </c>
      <c r="D100" s="15">
        <v>1500</v>
      </c>
      <c r="E100" s="15">
        <v>1428</v>
      </c>
      <c r="F100" s="15">
        <f t="shared" si="2"/>
        <v>72</v>
      </c>
    </row>
    <row r="101" spans="1:7" ht="30" customHeight="1">
      <c r="A101" s="18" t="s">
        <v>208</v>
      </c>
      <c r="B101" s="19" t="s">
        <v>140</v>
      </c>
      <c r="C101" s="20" t="s">
        <v>274</v>
      </c>
      <c r="D101" s="15">
        <v>1500</v>
      </c>
      <c r="E101" s="15">
        <v>1428</v>
      </c>
      <c r="F101" s="15">
        <f t="shared" si="2"/>
        <v>72</v>
      </c>
    </row>
    <row r="102" spans="1:7" ht="32.4" customHeight="1">
      <c r="A102" s="18" t="s">
        <v>212</v>
      </c>
      <c r="B102" s="19" t="s">
        <v>140</v>
      </c>
      <c r="C102" s="20" t="s">
        <v>275</v>
      </c>
      <c r="D102" s="15">
        <v>1500</v>
      </c>
      <c r="E102" s="15">
        <v>1428</v>
      </c>
      <c r="F102" s="15">
        <f t="shared" si="2"/>
        <v>72</v>
      </c>
    </row>
    <row r="103" spans="1:7" ht="43.2" customHeight="1">
      <c r="A103" s="18" t="s">
        <v>276</v>
      </c>
      <c r="B103" s="19" t="s">
        <v>140</v>
      </c>
      <c r="C103" s="20" t="s">
        <v>277</v>
      </c>
      <c r="D103" s="15">
        <v>5000</v>
      </c>
      <c r="E103" s="15">
        <v>5000</v>
      </c>
      <c r="F103" s="15" t="str">
        <f t="shared" si="2"/>
        <v>-</v>
      </c>
    </row>
    <row r="104" spans="1:7" ht="129" customHeight="1">
      <c r="A104" s="21" t="s">
        <v>469</v>
      </c>
      <c r="B104" s="19" t="s">
        <v>140</v>
      </c>
      <c r="C104" s="20" t="s">
        <v>278</v>
      </c>
      <c r="D104" s="15">
        <v>5000</v>
      </c>
      <c r="E104" s="15">
        <v>5000</v>
      </c>
      <c r="F104" s="15" t="str">
        <f t="shared" si="2"/>
        <v>-</v>
      </c>
    </row>
    <row r="105" spans="1:7" ht="46.2" customHeight="1">
      <c r="A105" s="18" t="s">
        <v>166</v>
      </c>
      <c r="B105" s="19" t="s">
        <v>140</v>
      </c>
      <c r="C105" s="20" t="s">
        <v>279</v>
      </c>
      <c r="D105" s="15">
        <v>5000</v>
      </c>
      <c r="E105" s="15">
        <v>5000</v>
      </c>
      <c r="F105" s="15" t="str">
        <f t="shared" si="2"/>
        <v>-</v>
      </c>
    </row>
    <row r="106" spans="1:7" ht="40.200000000000003" customHeight="1">
      <c r="A106" s="18" t="s">
        <v>168</v>
      </c>
      <c r="B106" s="19" t="s">
        <v>140</v>
      </c>
      <c r="C106" s="20" t="s">
        <v>280</v>
      </c>
      <c r="D106" s="15">
        <v>5000</v>
      </c>
      <c r="E106" s="15">
        <v>5000</v>
      </c>
      <c r="F106" s="15" t="str">
        <f t="shared" si="2"/>
        <v>-</v>
      </c>
    </row>
    <row r="107" spans="1:7" ht="31.2" customHeight="1">
      <c r="A107" s="18" t="s">
        <v>170</v>
      </c>
      <c r="B107" s="19" t="s">
        <v>140</v>
      </c>
      <c r="C107" s="20" t="s">
        <v>281</v>
      </c>
      <c r="D107" s="15">
        <v>5000</v>
      </c>
      <c r="E107" s="15">
        <v>5000</v>
      </c>
      <c r="F107" s="15" t="str">
        <f t="shared" si="2"/>
        <v>-</v>
      </c>
    </row>
    <row r="108" spans="1:7" ht="28.8" customHeight="1">
      <c r="A108" s="18" t="s">
        <v>282</v>
      </c>
      <c r="B108" s="19" t="s">
        <v>140</v>
      </c>
      <c r="C108" s="20" t="s">
        <v>283</v>
      </c>
      <c r="D108" s="15">
        <v>1062400</v>
      </c>
      <c r="E108" s="15">
        <v>1061998.6599999999</v>
      </c>
      <c r="F108" s="15">
        <f t="shared" si="2"/>
        <v>401.34000000008382</v>
      </c>
      <c r="G108">
        <f>E108*100/D108</f>
        <v>99.962223268072279</v>
      </c>
    </row>
    <row r="109" spans="1:7" ht="29.4" customHeight="1">
      <c r="A109" s="18" t="s">
        <v>284</v>
      </c>
      <c r="B109" s="19" t="s">
        <v>140</v>
      </c>
      <c r="C109" s="20" t="s">
        <v>285</v>
      </c>
      <c r="D109" s="15">
        <v>1062400</v>
      </c>
      <c r="E109" s="15">
        <v>1061998.6599999999</v>
      </c>
      <c r="F109" s="15">
        <f t="shared" si="2"/>
        <v>401.34000000008382</v>
      </c>
    </row>
    <row r="110" spans="1:7" ht="48" customHeight="1">
      <c r="A110" s="18" t="s">
        <v>286</v>
      </c>
      <c r="B110" s="19" t="s">
        <v>140</v>
      </c>
      <c r="C110" s="20" t="s">
        <v>287</v>
      </c>
      <c r="D110" s="15">
        <v>1062400</v>
      </c>
      <c r="E110" s="15">
        <v>1061998.6599999999</v>
      </c>
      <c r="F110" s="15">
        <f t="shared" si="2"/>
        <v>401.34000000008382</v>
      </c>
    </row>
    <row r="111" spans="1:7" ht="55.2" customHeight="1">
      <c r="A111" s="18" t="s">
        <v>288</v>
      </c>
      <c r="B111" s="19" t="s">
        <v>140</v>
      </c>
      <c r="C111" s="20" t="s">
        <v>289</v>
      </c>
      <c r="D111" s="15">
        <v>982200</v>
      </c>
      <c r="E111" s="15">
        <v>981840.91</v>
      </c>
      <c r="F111" s="15">
        <f t="shared" ref="F111:F142" si="3">IF(OR(D111="-",IF(E111="-",0,E111)&gt;=IF(D111="-",0,D111)),"-",IF(D111="-",0,D111)-IF(E111="-",0,E111))</f>
        <v>359.0899999999674</v>
      </c>
    </row>
    <row r="112" spans="1:7" ht="113.4" customHeight="1">
      <c r="A112" s="21" t="s">
        <v>290</v>
      </c>
      <c r="B112" s="19" t="s">
        <v>140</v>
      </c>
      <c r="C112" s="20" t="s">
        <v>291</v>
      </c>
      <c r="D112" s="15">
        <v>982200</v>
      </c>
      <c r="E112" s="15">
        <v>981840.91</v>
      </c>
      <c r="F112" s="15">
        <f t="shared" si="3"/>
        <v>359.0899999999674</v>
      </c>
    </row>
    <row r="113" spans="1:7" ht="46.2" customHeight="1">
      <c r="A113" s="18" t="s">
        <v>166</v>
      </c>
      <c r="B113" s="19" t="s">
        <v>140</v>
      </c>
      <c r="C113" s="20" t="s">
        <v>292</v>
      </c>
      <c r="D113" s="15">
        <v>982200</v>
      </c>
      <c r="E113" s="15">
        <v>981840.91</v>
      </c>
      <c r="F113" s="15">
        <f t="shared" si="3"/>
        <v>359.0899999999674</v>
      </c>
    </row>
    <row r="114" spans="1:7" ht="45" customHeight="1">
      <c r="A114" s="18" t="s">
        <v>168</v>
      </c>
      <c r="B114" s="19" t="s">
        <v>140</v>
      </c>
      <c r="C114" s="20" t="s">
        <v>293</v>
      </c>
      <c r="D114" s="15">
        <v>982200</v>
      </c>
      <c r="E114" s="15">
        <v>981840.91</v>
      </c>
      <c r="F114" s="15">
        <f t="shared" si="3"/>
        <v>359.0899999999674</v>
      </c>
    </row>
    <row r="115" spans="1:7" ht="34.799999999999997" customHeight="1">
      <c r="A115" s="18" t="s">
        <v>170</v>
      </c>
      <c r="B115" s="19" t="s">
        <v>140</v>
      </c>
      <c r="C115" s="20" t="s">
        <v>294</v>
      </c>
      <c r="D115" s="15">
        <v>982200</v>
      </c>
      <c r="E115" s="15">
        <v>981840.91</v>
      </c>
      <c r="F115" s="15">
        <f t="shared" si="3"/>
        <v>359.0899999999674</v>
      </c>
    </row>
    <row r="116" spans="1:7" ht="52.8" customHeight="1">
      <c r="A116" s="18" t="s">
        <v>295</v>
      </c>
      <c r="B116" s="19" t="s">
        <v>140</v>
      </c>
      <c r="C116" s="20" t="s">
        <v>296</v>
      </c>
      <c r="D116" s="15">
        <v>80200</v>
      </c>
      <c r="E116" s="15">
        <v>80157.75</v>
      </c>
      <c r="F116" s="15">
        <f t="shared" si="3"/>
        <v>42.25</v>
      </c>
    </row>
    <row r="117" spans="1:7" ht="92.4" customHeight="1">
      <c r="A117" s="18" t="s">
        <v>297</v>
      </c>
      <c r="B117" s="19" t="s">
        <v>140</v>
      </c>
      <c r="C117" s="20" t="s">
        <v>298</v>
      </c>
      <c r="D117" s="15">
        <v>80200</v>
      </c>
      <c r="E117" s="15">
        <v>80157.75</v>
      </c>
      <c r="F117" s="15">
        <f t="shared" si="3"/>
        <v>42.25</v>
      </c>
    </row>
    <row r="118" spans="1:7" ht="45" customHeight="1">
      <c r="A118" s="18" t="s">
        <v>166</v>
      </c>
      <c r="B118" s="19" t="s">
        <v>140</v>
      </c>
      <c r="C118" s="20" t="s">
        <v>299</v>
      </c>
      <c r="D118" s="15">
        <v>80200</v>
      </c>
      <c r="E118" s="15">
        <v>80157.75</v>
      </c>
      <c r="F118" s="15">
        <f t="shared" si="3"/>
        <v>42.25</v>
      </c>
    </row>
    <row r="119" spans="1:7" ht="38.4" customHeight="1">
      <c r="A119" s="18" t="s">
        <v>168</v>
      </c>
      <c r="B119" s="19" t="s">
        <v>140</v>
      </c>
      <c r="C119" s="20" t="s">
        <v>300</v>
      </c>
      <c r="D119" s="15">
        <v>80200</v>
      </c>
      <c r="E119" s="15">
        <v>80157.75</v>
      </c>
      <c r="F119" s="15">
        <f t="shared" si="3"/>
        <v>42.25</v>
      </c>
    </row>
    <row r="120" spans="1:7" ht="33.6" customHeight="1">
      <c r="A120" s="18" t="s">
        <v>170</v>
      </c>
      <c r="B120" s="19" t="s">
        <v>140</v>
      </c>
      <c r="C120" s="20" t="s">
        <v>301</v>
      </c>
      <c r="D120" s="15">
        <v>80200</v>
      </c>
      <c r="E120" s="15">
        <v>80157.75</v>
      </c>
      <c r="F120" s="15">
        <f t="shared" si="3"/>
        <v>42.25</v>
      </c>
    </row>
    <row r="121" spans="1:7" ht="39" customHeight="1">
      <c r="A121" s="18" t="s">
        <v>302</v>
      </c>
      <c r="B121" s="19" t="s">
        <v>140</v>
      </c>
      <c r="C121" s="20" t="s">
        <v>303</v>
      </c>
      <c r="D121" s="15">
        <v>6627000</v>
      </c>
      <c r="E121" s="15">
        <v>6230086.4299999997</v>
      </c>
      <c r="F121" s="15">
        <f t="shared" si="3"/>
        <v>396913.5700000003</v>
      </c>
    </row>
    <row r="122" spans="1:7" ht="22.2" customHeight="1">
      <c r="A122" s="18" t="s">
        <v>304</v>
      </c>
      <c r="B122" s="19" t="s">
        <v>140</v>
      </c>
      <c r="C122" s="20" t="s">
        <v>305</v>
      </c>
      <c r="D122" s="15">
        <v>3844200</v>
      </c>
      <c r="E122" s="15">
        <v>3717960.16</v>
      </c>
      <c r="F122" s="15">
        <f t="shared" si="3"/>
        <v>126239.83999999985</v>
      </c>
    </row>
    <row r="123" spans="1:7" ht="67.8" customHeight="1">
      <c r="A123" s="18" t="s">
        <v>306</v>
      </c>
      <c r="B123" s="19" t="s">
        <v>140</v>
      </c>
      <c r="C123" s="20" t="s">
        <v>307</v>
      </c>
      <c r="D123" s="15">
        <v>3844200</v>
      </c>
      <c r="E123" s="15">
        <v>3717960.16</v>
      </c>
      <c r="F123" s="15">
        <f t="shared" si="3"/>
        <v>126239.83999999985</v>
      </c>
    </row>
    <row r="124" spans="1:7" ht="46.8" customHeight="1">
      <c r="A124" s="18" t="s">
        <v>308</v>
      </c>
      <c r="B124" s="19" t="s">
        <v>140</v>
      </c>
      <c r="C124" s="20" t="s">
        <v>309</v>
      </c>
      <c r="D124" s="15">
        <v>31500</v>
      </c>
      <c r="E124" s="15">
        <v>31429.200000000001</v>
      </c>
      <c r="F124" s="15">
        <f t="shared" si="3"/>
        <v>70.799999999999272</v>
      </c>
      <c r="G124">
        <f>E124*100/D124</f>
        <v>99.775238095238095</v>
      </c>
    </row>
    <row r="125" spans="1:7" ht="126" customHeight="1">
      <c r="A125" s="21" t="s">
        <v>310</v>
      </c>
      <c r="B125" s="19" t="s">
        <v>140</v>
      </c>
      <c r="C125" s="20" t="s">
        <v>311</v>
      </c>
      <c r="D125" s="15">
        <v>31500</v>
      </c>
      <c r="E125" s="15">
        <v>31429.200000000001</v>
      </c>
      <c r="F125" s="15">
        <f t="shared" si="3"/>
        <v>70.799999999999272</v>
      </c>
    </row>
    <row r="126" spans="1:7" ht="43.2" customHeight="1">
      <c r="A126" s="18" t="s">
        <v>166</v>
      </c>
      <c r="B126" s="19" t="s">
        <v>140</v>
      </c>
      <c r="C126" s="20" t="s">
        <v>312</v>
      </c>
      <c r="D126" s="15">
        <v>31500</v>
      </c>
      <c r="E126" s="15">
        <v>31429.200000000001</v>
      </c>
      <c r="F126" s="15">
        <f t="shared" si="3"/>
        <v>70.799999999999272</v>
      </c>
    </row>
    <row r="127" spans="1:7" ht="39.6" customHeight="1">
      <c r="A127" s="18" t="s">
        <v>168</v>
      </c>
      <c r="B127" s="19" t="s">
        <v>140</v>
      </c>
      <c r="C127" s="20" t="s">
        <v>313</v>
      </c>
      <c r="D127" s="15">
        <v>31500</v>
      </c>
      <c r="E127" s="15">
        <v>31429.200000000001</v>
      </c>
      <c r="F127" s="15">
        <f t="shared" si="3"/>
        <v>70.799999999999272</v>
      </c>
    </row>
    <row r="128" spans="1:7" ht="39" customHeight="1">
      <c r="A128" s="18" t="s">
        <v>170</v>
      </c>
      <c r="B128" s="19" t="s">
        <v>140</v>
      </c>
      <c r="C128" s="20" t="s">
        <v>314</v>
      </c>
      <c r="D128" s="15">
        <v>31500</v>
      </c>
      <c r="E128" s="15">
        <v>31429.200000000001</v>
      </c>
      <c r="F128" s="15">
        <f t="shared" si="3"/>
        <v>70.799999999999272</v>
      </c>
    </row>
    <row r="129" spans="1:7" ht="50.4" customHeight="1">
      <c r="A129" s="18" t="s">
        <v>315</v>
      </c>
      <c r="B129" s="19" t="s">
        <v>140</v>
      </c>
      <c r="C129" s="20" t="s">
        <v>316</v>
      </c>
      <c r="D129" s="15">
        <v>3812700</v>
      </c>
      <c r="E129" s="15">
        <v>3686530.96</v>
      </c>
      <c r="F129" s="15">
        <f t="shared" si="3"/>
        <v>126169.04000000004</v>
      </c>
      <c r="G129">
        <f>E129*100/D129</f>
        <v>96.690821727384787</v>
      </c>
    </row>
    <row r="130" spans="1:7" ht="136.80000000000001" customHeight="1">
      <c r="A130" s="31" t="s">
        <v>470</v>
      </c>
      <c r="B130" s="19" t="s">
        <v>140</v>
      </c>
      <c r="C130" s="20" t="s">
        <v>317</v>
      </c>
      <c r="D130" s="15">
        <v>3812700</v>
      </c>
      <c r="E130" s="15">
        <v>3686530.96</v>
      </c>
      <c r="F130" s="15">
        <f t="shared" si="3"/>
        <v>126169.04000000004</v>
      </c>
    </row>
    <row r="131" spans="1:7" ht="43.8" customHeight="1">
      <c r="A131" s="18" t="s">
        <v>318</v>
      </c>
      <c r="B131" s="19" t="s">
        <v>140</v>
      </c>
      <c r="C131" s="20" t="s">
        <v>319</v>
      </c>
      <c r="D131" s="15">
        <v>3812700</v>
      </c>
      <c r="E131" s="15">
        <v>3686530.96</v>
      </c>
      <c r="F131" s="15">
        <f t="shared" si="3"/>
        <v>126169.04000000004</v>
      </c>
    </row>
    <row r="132" spans="1:7" ht="29.4" customHeight="1">
      <c r="A132" s="18" t="s">
        <v>320</v>
      </c>
      <c r="B132" s="19" t="s">
        <v>140</v>
      </c>
      <c r="C132" s="20" t="s">
        <v>321</v>
      </c>
      <c r="D132" s="15">
        <v>3812700</v>
      </c>
      <c r="E132" s="15">
        <v>3686530.96</v>
      </c>
      <c r="F132" s="15">
        <f t="shared" si="3"/>
        <v>126169.04000000004</v>
      </c>
    </row>
    <row r="133" spans="1:7" ht="56.4" customHeight="1">
      <c r="A133" s="18" t="s">
        <v>322</v>
      </c>
      <c r="B133" s="19" t="s">
        <v>140</v>
      </c>
      <c r="C133" s="20" t="s">
        <v>323</v>
      </c>
      <c r="D133" s="15">
        <v>3812700</v>
      </c>
      <c r="E133" s="15">
        <v>3686530.96</v>
      </c>
      <c r="F133" s="15">
        <f t="shared" si="3"/>
        <v>126169.04000000004</v>
      </c>
    </row>
    <row r="134" spans="1:7" ht="39.6" customHeight="1">
      <c r="A134" s="18" t="s">
        <v>324</v>
      </c>
      <c r="B134" s="19" t="s">
        <v>140</v>
      </c>
      <c r="C134" s="20" t="s">
        <v>325</v>
      </c>
      <c r="D134" s="15">
        <v>732200</v>
      </c>
      <c r="E134" s="15">
        <v>729448.77</v>
      </c>
      <c r="F134" s="15">
        <f t="shared" si="3"/>
        <v>2751.2299999999814</v>
      </c>
    </row>
    <row r="135" spans="1:7" ht="60.6" customHeight="1">
      <c r="A135" s="18" t="s">
        <v>306</v>
      </c>
      <c r="B135" s="19" t="s">
        <v>140</v>
      </c>
      <c r="C135" s="20" t="s">
        <v>326</v>
      </c>
      <c r="D135" s="15">
        <v>732200</v>
      </c>
      <c r="E135" s="15">
        <v>729448.77</v>
      </c>
      <c r="F135" s="15">
        <f t="shared" si="3"/>
        <v>2751.2299999999814</v>
      </c>
    </row>
    <row r="136" spans="1:7" ht="45.6" customHeight="1">
      <c r="A136" s="18" t="s">
        <v>308</v>
      </c>
      <c r="B136" s="19" t="s">
        <v>140</v>
      </c>
      <c r="C136" s="20" t="s">
        <v>327</v>
      </c>
      <c r="D136" s="15">
        <v>732200</v>
      </c>
      <c r="E136" s="15">
        <v>729448.77</v>
      </c>
      <c r="F136" s="15">
        <f t="shared" si="3"/>
        <v>2751.2299999999814</v>
      </c>
      <c r="G136">
        <f>E136*100/D136</f>
        <v>99.624251570609118</v>
      </c>
    </row>
    <row r="137" spans="1:7" ht="105" customHeight="1">
      <c r="A137" s="21" t="s">
        <v>328</v>
      </c>
      <c r="B137" s="19" t="s">
        <v>140</v>
      </c>
      <c r="C137" s="20" t="s">
        <v>329</v>
      </c>
      <c r="D137" s="15">
        <v>144100</v>
      </c>
      <c r="E137" s="15">
        <v>144024.47</v>
      </c>
      <c r="F137" s="15">
        <f t="shared" si="3"/>
        <v>75.529999999998836</v>
      </c>
    </row>
    <row r="138" spans="1:7" ht="39" customHeight="1">
      <c r="A138" s="18" t="s">
        <v>166</v>
      </c>
      <c r="B138" s="19" t="s">
        <v>140</v>
      </c>
      <c r="C138" s="20" t="s">
        <v>330</v>
      </c>
      <c r="D138" s="15">
        <v>144100</v>
      </c>
      <c r="E138" s="15">
        <v>144024.47</v>
      </c>
      <c r="F138" s="15">
        <f t="shared" si="3"/>
        <v>75.529999999998836</v>
      </c>
    </row>
    <row r="139" spans="1:7" ht="43.8" customHeight="1">
      <c r="A139" s="18" t="s">
        <v>168</v>
      </c>
      <c r="B139" s="19" t="s">
        <v>140</v>
      </c>
      <c r="C139" s="20" t="s">
        <v>331</v>
      </c>
      <c r="D139" s="15">
        <v>144100</v>
      </c>
      <c r="E139" s="15">
        <v>144024.47</v>
      </c>
      <c r="F139" s="15">
        <f t="shared" si="3"/>
        <v>75.529999999998836</v>
      </c>
    </row>
    <row r="140" spans="1:7" ht="36.6" customHeight="1">
      <c r="A140" s="18" t="s">
        <v>170</v>
      </c>
      <c r="B140" s="19" t="s">
        <v>140</v>
      </c>
      <c r="C140" s="20" t="s">
        <v>332</v>
      </c>
      <c r="D140" s="15">
        <v>144100</v>
      </c>
      <c r="E140" s="15">
        <v>144024.47</v>
      </c>
      <c r="F140" s="15">
        <f t="shared" si="3"/>
        <v>75.529999999998836</v>
      </c>
    </row>
    <row r="141" spans="1:7" ht="126.6" customHeight="1">
      <c r="A141" s="21" t="s">
        <v>525</v>
      </c>
      <c r="B141" s="19" t="s">
        <v>140</v>
      </c>
      <c r="C141" s="20" t="s">
        <v>333</v>
      </c>
      <c r="D141" s="15">
        <v>588100</v>
      </c>
      <c r="E141" s="15">
        <v>585424.30000000005</v>
      </c>
      <c r="F141" s="15">
        <f t="shared" si="3"/>
        <v>2675.6999999999534</v>
      </c>
    </row>
    <row r="142" spans="1:7" ht="28.8" customHeight="1">
      <c r="A142" s="18" t="s">
        <v>197</v>
      </c>
      <c r="B142" s="19" t="s">
        <v>140</v>
      </c>
      <c r="C142" s="20" t="s">
        <v>334</v>
      </c>
      <c r="D142" s="15">
        <v>588100</v>
      </c>
      <c r="E142" s="15">
        <v>585424.30000000005</v>
      </c>
      <c r="F142" s="15">
        <f t="shared" si="3"/>
        <v>2675.6999999999534</v>
      </c>
    </row>
    <row r="143" spans="1:7" ht="57" customHeight="1">
      <c r="A143" s="18" t="s">
        <v>335</v>
      </c>
      <c r="B143" s="19" t="s">
        <v>140</v>
      </c>
      <c r="C143" s="20" t="s">
        <v>336</v>
      </c>
      <c r="D143" s="15">
        <v>588100</v>
      </c>
      <c r="E143" s="15">
        <v>585424.30000000005</v>
      </c>
      <c r="F143" s="15">
        <f t="shared" ref="F143:F174" si="4">IF(OR(D143="-",IF(E143="-",0,E143)&gt;=IF(D143="-",0,D143)),"-",IF(D143="-",0,D143)-IF(E143="-",0,E143))</f>
        <v>2675.6999999999534</v>
      </c>
    </row>
    <row r="144" spans="1:7" ht="58.2" customHeight="1">
      <c r="A144" s="18" t="s">
        <v>337</v>
      </c>
      <c r="B144" s="19" t="s">
        <v>140</v>
      </c>
      <c r="C144" s="20" t="s">
        <v>338</v>
      </c>
      <c r="D144" s="15">
        <v>588100</v>
      </c>
      <c r="E144" s="15">
        <v>585424.30000000005</v>
      </c>
      <c r="F144" s="15">
        <f t="shared" si="4"/>
        <v>2675.6999999999534</v>
      </c>
    </row>
    <row r="145" spans="1:7" ht="28.2" customHeight="1">
      <c r="A145" s="18" t="s">
        <v>339</v>
      </c>
      <c r="B145" s="19" t="s">
        <v>140</v>
      </c>
      <c r="C145" s="20" t="s">
        <v>340</v>
      </c>
      <c r="D145" s="15">
        <v>2050600</v>
      </c>
      <c r="E145" s="15">
        <v>1782677.5</v>
      </c>
      <c r="F145" s="15">
        <f t="shared" si="4"/>
        <v>267922.5</v>
      </c>
    </row>
    <row r="146" spans="1:7" ht="49.8" customHeight="1">
      <c r="A146" s="18" t="s">
        <v>306</v>
      </c>
      <c r="B146" s="19" t="s">
        <v>140</v>
      </c>
      <c r="C146" s="20" t="s">
        <v>341</v>
      </c>
      <c r="D146" s="15">
        <v>2049600</v>
      </c>
      <c r="E146" s="15">
        <v>1781677.5</v>
      </c>
      <c r="F146" s="15">
        <f t="shared" si="4"/>
        <v>267922.5</v>
      </c>
    </row>
    <row r="147" spans="1:7" ht="51.6" customHeight="1">
      <c r="A147" s="18" t="s">
        <v>342</v>
      </c>
      <c r="B147" s="19" t="s">
        <v>140</v>
      </c>
      <c r="C147" s="20" t="s">
        <v>343</v>
      </c>
      <c r="D147" s="15">
        <v>2049600</v>
      </c>
      <c r="E147" s="15">
        <v>1781677.5</v>
      </c>
      <c r="F147" s="15">
        <f t="shared" si="4"/>
        <v>267922.5</v>
      </c>
      <c r="G147">
        <f>E147*100/D147</f>
        <v>86.928059133489455</v>
      </c>
    </row>
    <row r="148" spans="1:7" ht="115.2" customHeight="1">
      <c r="A148" s="21" t="s">
        <v>344</v>
      </c>
      <c r="B148" s="19" t="s">
        <v>140</v>
      </c>
      <c r="C148" s="20" t="s">
        <v>345</v>
      </c>
      <c r="D148" s="15">
        <v>1503500</v>
      </c>
      <c r="E148" s="15">
        <v>1343638.57</v>
      </c>
      <c r="F148" s="15">
        <f t="shared" si="4"/>
        <v>159861.42999999993</v>
      </c>
    </row>
    <row r="149" spans="1:7" ht="40.200000000000003" customHeight="1">
      <c r="A149" s="18" t="s">
        <v>166</v>
      </c>
      <c r="B149" s="19" t="s">
        <v>140</v>
      </c>
      <c r="C149" s="20" t="s">
        <v>346</v>
      </c>
      <c r="D149" s="15">
        <v>1503500</v>
      </c>
      <c r="E149" s="15">
        <v>1343638.57</v>
      </c>
      <c r="F149" s="15">
        <f t="shared" si="4"/>
        <v>159861.42999999993</v>
      </c>
    </row>
    <row r="150" spans="1:7" ht="47.4" customHeight="1">
      <c r="A150" s="18" t="s">
        <v>168</v>
      </c>
      <c r="B150" s="19" t="s">
        <v>140</v>
      </c>
      <c r="C150" s="20" t="s">
        <v>347</v>
      </c>
      <c r="D150" s="15">
        <v>1503500</v>
      </c>
      <c r="E150" s="15">
        <v>1343638.57</v>
      </c>
      <c r="F150" s="15">
        <f t="shared" si="4"/>
        <v>159861.42999999993</v>
      </c>
    </row>
    <row r="151" spans="1:7" ht="39" customHeight="1">
      <c r="A151" s="18" t="s">
        <v>170</v>
      </c>
      <c r="B151" s="19" t="s">
        <v>140</v>
      </c>
      <c r="C151" s="20" t="s">
        <v>348</v>
      </c>
      <c r="D151" s="15">
        <v>267000</v>
      </c>
      <c r="E151" s="15">
        <v>160236.14000000001</v>
      </c>
      <c r="F151" s="15">
        <f t="shared" si="4"/>
        <v>106763.85999999999</v>
      </c>
    </row>
    <row r="152" spans="1:7" ht="36.6" customHeight="1">
      <c r="A152" s="18" t="s">
        <v>172</v>
      </c>
      <c r="B152" s="19" t="s">
        <v>140</v>
      </c>
      <c r="C152" s="20" t="s">
        <v>349</v>
      </c>
      <c r="D152" s="15">
        <v>1236500</v>
      </c>
      <c r="E152" s="15">
        <v>1183402.43</v>
      </c>
      <c r="F152" s="15">
        <f t="shared" si="4"/>
        <v>53097.570000000065</v>
      </c>
    </row>
    <row r="153" spans="1:7" ht="91.2" customHeight="1">
      <c r="A153" s="21" t="s">
        <v>350</v>
      </c>
      <c r="B153" s="19" t="s">
        <v>140</v>
      </c>
      <c r="C153" s="20" t="s">
        <v>351</v>
      </c>
      <c r="D153" s="15">
        <v>10000</v>
      </c>
      <c r="E153" s="15">
        <v>10000</v>
      </c>
      <c r="F153" s="15" t="str">
        <f t="shared" si="4"/>
        <v>-</v>
      </c>
    </row>
    <row r="154" spans="1:7" ht="51" customHeight="1">
      <c r="A154" s="18" t="s">
        <v>166</v>
      </c>
      <c r="B154" s="19" t="s">
        <v>140</v>
      </c>
      <c r="C154" s="20" t="s">
        <v>352</v>
      </c>
      <c r="D154" s="15">
        <v>10000</v>
      </c>
      <c r="E154" s="15">
        <v>10000</v>
      </c>
      <c r="F154" s="15" t="str">
        <f t="shared" si="4"/>
        <v>-</v>
      </c>
    </row>
    <row r="155" spans="1:7" ht="40.799999999999997" customHeight="1">
      <c r="A155" s="18" t="s">
        <v>168</v>
      </c>
      <c r="B155" s="19" t="s">
        <v>140</v>
      </c>
      <c r="C155" s="20" t="s">
        <v>353</v>
      </c>
      <c r="D155" s="15">
        <v>10000</v>
      </c>
      <c r="E155" s="15">
        <v>10000</v>
      </c>
      <c r="F155" s="15" t="str">
        <f t="shared" si="4"/>
        <v>-</v>
      </c>
    </row>
    <row r="156" spans="1:7" ht="37.200000000000003" customHeight="1">
      <c r="A156" s="18" t="s">
        <v>170</v>
      </c>
      <c r="B156" s="19" t="s">
        <v>140</v>
      </c>
      <c r="C156" s="20" t="s">
        <v>354</v>
      </c>
      <c r="D156" s="15">
        <v>10000</v>
      </c>
      <c r="E156" s="15">
        <v>10000</v>
      </c>
      <c r="F156" s="15" t="str">
        <f t="shared" si="4"/>
        <v>-</v>
      </c>
    </row>
    <row r="157" spans="1:7" ht="94.8" customHeight="1">
      <c r="A157" s="21" t="s">
        <v>355</v>
      </c>
      <c r="B157" s="19" t="s">
        <v>140</v>
      </c>
      <c r="C157" s="20" t="s">
        <v>356</v>
      </c>
      <c r="D157" s="15">
        <v>236100</v>
      </c>
      <c r="E157" s="15">
        <v>195738.93</v>
      </c>
      <c r="F157" s="15">
        <f t="shared" si="4"/>
        <v>40361.070000000007</v>
      </c>
    </row>
    <row r="158" spans="1:7" ht="44.4" customHeight="1">
      <c r="A158" s="18" t="s">
        <v>166</v>
      </c>
      <c r="B158" s="19" t="s">
        <v>140</v>
      </c>
      <c r="C158" s="20" t="s">
        <v>357</v>
      </c>
      <c r="D158" s="15">
        <v>236100</v>
      </c>
      <c r="E158" s="15">
        <v>195738.93</v>
      </c>
      <c r="F158" s="15">
        <f t="shared" si="4"/>
        <v>40361.070000000007</v>
      </c>
    </row>
    <row r="159" spans="1:7" ht="40.200000000000003" customHeight="1">
      <c r="A159" s="18" t="s">
        <v>168</v>
      </c>
      <c r="B159" s="19" t="s">
        <v>140</v>
      </c>
      <c r="C159" s="20" t="s">
        <v>358</v>
      </c>
      <c r="D159" s="15">
        <v>236100</v>
      </c>
      <c r="E159" s="15">
        <v>195738.93</v>
      </c>
      <c r="F159" s="15">
        <f t="shared" si="4"/>
        <v>40361.070000000007</v>
      </c>
    </row>
    <row r="160" spans="1:7" ht="34.799999999999997" customHeight="1">
      <c r="A160" s="18" t="s">
        <v>170</v>
      </c>
      <c r="B160" s="19" t="s">
        <v>140</v>
      </c>
      <c r="C160" s="20" t="s">
        <v>359</v>
      </c>
      <c r="D160" s="15">
        <v>236100</v>
      </c>
      <c r="E160" s="15">
        <v>195738.93</v>
      </c>
      <c r="F160" s="15">
        <f t="shared" si="4"/>
        <v>40361.070000000007</v>
      </c>
    </row>
    <row r="161" spans="1:6" ht="96.6" customHeight="1">
      <c r="A161" s="21" t="s">
        <v>360</v>
      </c>
      <c r="B161" s="19" t="s">
        <v>140</v>
      </c>
      <c r="C161" s="20" t="s">
        <v>361</v>
      </c>
      <c r="D161" s="15">
        <v>300000</v>
      </c>
      <c r="E161" s="15">
        <v>232300</v>
      </c>
      <c r="F161" s="15">
        <f t="shared" si="4"/>
        <v>67700</v>
      </c>
    </row>
    <row r="162" spans="1:6" ht="43.2" customHeight="1">
      <c r="A162" s="18" t="s">
        <v>166</v>
      </c>
      <c r="B162" s="19" t="s">
        <v>140</v>
      </c>
      <c r="C162" s="20" t="s">
        <v>362</v>
      </c>
      <c r="D162" s="15">
        <v>300000</v>
      </c>
      <c r="E162" s="15">
        <v>232300</v>
      </c>
      <c r="F162" s="15">
        <f t="shared" si="4"/>
        <v>67700</v>
      </c>
    </row>
    <row r="163" spans="1:6" ht="42" customHeight="1">
      <c r="A163" s="18" t="s">
        <v>168</v>
      </c>
      <c r="B163" s="19" t="s">
        <v>140</v>
      </c>
      <c r="C163" s="20" t="s">
        <v>363</v>
      </c>
      <c r="D163" s="15">
        <v>300000</v>
      </c>
      <c r="E163" s="15">
        <v>232300</v>
      </c>
      <c r="F163" s="15">
        <f t="shared" si="4"/>
        <v>67700</v>
      </c>
    </row>
    <row r="164" spans="1:6" ht="28.2" customHeight="1">
      <c r="A164" s="18" t="s">
        <v>170</v>
      </c>
      <c r="B164" s="19" t="s">
        <v>140</v>
      </c>
      <c r="C164" s="20" t="s">
        <v>364</v>
      </c>
      <c r="D164" s="15">
        <v>300000</v>
      </c>
      <c r="E164" s="15">
        <v>232300</v>
      </c>
      <c r="F164" s="15">
        <f t="shared" si="4"/>
        <v>67700</v>
      </c>
    </row>
    <row r="165" spans="1:6" ht="61.8" customHeight="1">
      <c r="A165" s="18" t="s">
        <v>365</v>
      </c>
      <c r="B165" s="19" t="s">
        <v>140</v>
      </c>
      <c r="C165" s="20" t="s">
        <v>366</v>
      </c>
      <c r="D165" s="15">
        <v>1000</v>
      </c>
      <c r="E165" s="15">
        <v>1000</v>
      </c>
      <c r="F165" s="15" t="str">
        <f t="shared" si="4"/>
        <v>-</v>
      </c>
    </row>
    <row r="166" spans="1:6" ht="51.6" customHeight="1">
      <c r="A166" s="18" t="s">
        <v>528</v>
      </c>
      <c r="B166" s="19" t="s">
        <v>140</v>
      </c>
      <c r="C166" s="20" t="s">
        <v>367</v>
      </c>
      <c r="D166" s="15">
        <v>1000</v>
      </c>
      <c r="E166" s="15">
        <v>1000</v>
      </c>
      <c r="F166" s="15" t="str">
        <f t="shared" si="4"/>
        <v>-</v>
      </c>
    </row>
    <row r="167" spans="1:6" ht="113.4" customHeight="1">
      <c r="A167" s="31" t="s">
        <v>529</v>
      </c>
      <c r="B167" s="19" t="s">
        <v>140</v>
      </c>
      <c r="C167" s="20" t="s">
        <v>368</v>
      </c>
      <c r="D167" s="15">
        <v>1000</v>
      </c>
      <c r="E167" s="15">
        <v>1000</v>
      </c>
      <c r="F167" s="15" t="str">
        <f t="shared" si="4"/>
        <v>-</v>
      </c>
    </row>
    <row r="168" spans="1:6" ht="48.6" customHeight="1">
      <c r="A168" s="18" t="s">
        <v>166</v>
      </c>
      <c r="B168" s="19" t="s">
        <v>140</v>
      </c>
      <c r="C168" s="20" t="s">
        <v>369</v>
      </c>
      <c r="D168" s="15">
        <v>1000</v>
      </c>
      <c r="E168" s="15">
        <v>1000</v>
      </c>
      <c r="F168" s="15" t="str">
        <f t="shared" si="4"/>
        <v>-</v>
      </c>
    </row>
    <row r="169" spans="1:6" ht="44.4" customHeight="1">
      <c r="A169" s="18" t="s">
        <v>168</v>
      </c>
      <c r="B169" s="19" t="s">
        <v>140</v>
      </c>
      <c r="C169" s="20" t="s">
        <v>370</v>
      </c>
      <c r="D169" s="15">
        <v>1000</v>
      </c>
      <c r="E169" s="15">
        <v>1000</v>
      </c>
      <c r="F169" s="15" t="str">
        <f t="shared" si="4"/>
        <v>-</v>
      </c>
    </row>
    <row r="170" spans="1:6" ht="40.799999999999997" customHeight="1">
      <c r="A170" s="18" t="s">
        <v>170</v>
      </c>
      <c r="B170" s="19" t="s">
        <v>140</v>
      </c>
      <c r="C170" s="20" t="s">
        <v>371</v>
      </c>
      <c r="D170" s="15">
        <v>1000</v>
      </c>
      <c r="E170" s="15">
        <v>1000</v>
      </c>
      <c r="F170" s="15" t="str">
        <f t="shared" si="4"/>
        <v>-</v>
      </c>
    </row>
    <row r="171" spans="1:6" ht="30.6" customHeight="1">
      <c r="A171" s="18" t="s">
        <v>372</v>
      </c>
      <c r="B171" s="19" t="s">
        <v>140</v>
      </c>
      <c r="C171" s="20" t="s">
        <v>373</v>
      </c>
      <c r="D171" s="15">
        <v>10000</v>
      </c>
      <c r="E171" s="15">
        <v>10000</v>
      </c>
      <c r="F171" s="15" t="str">
        <f t="shared" si="4"/>
        <v>-</v>
      </c>
    </row>
    <row r="172" spans="1:6" ht="39" customHeight="1">
      <c r="A172" s="18" t="s">
        <v>374</v>
      </c>
      <c r="B172" s="19" t="s">
        <v>140</v>
      </c>
      <c r="C172" s="20" t="s">
        <v>375</v>
      </c>
      <c r="D172" s="15">
        <v>10000</v>
      </c>
      <c r="E172" s="15">
        <v>10000</v>
      </c>
      <c r="F172" s="15" t="str">
        <f t="shared" si="4"/>
        <v>-</v>
      </c>
    </row>
    <row r="173" spans="1:6" ht="42.6" customHeight="1">
      <c r="A173" s="18" t="s">
        <v>214</v>
      </c>
      <c r="B173" s="19" t="s">
        <v>140</v>
      </c>
      <c r="C173" s="20" t="s">
        <v>376</v>
      </c>
      <c r="D173" s="15">
        <v>10000</v>
      </c>
      <c r="E173" s="15">
        <v>10000</v>
      </c>
      <c r="F173" s="15" t="str">
        <f t="shared" si="4"/>
        <v>-</v>
      </c>
    </row>
    <row r="174" spans="1:6" ht="82.8" customHeight="1">
      <c r="A174" s="18" t="s">
        <v>377</v>
      </c>
      <c r="B174" s="19" t="s">
        <v>140</v>
      </c>
      <c r="C174" s="20" t="s">
        <v>378</v>
      </c>
      <c r="D174" s="15">
        <v>10000</v>
      </c>
      <c r="E174" s="15">
        <v>10000</v>
      </c>
      <c r="F174" s="15" t="str">
        <f t="shared" si="4"/>
        <v>-</v>
      </c>
    </row>
    <row r="175" spans="1:6" ht="127.2" customHeight="1">
      <c r="A175" s="21" t="s">
        <v>379</v>
      </c>
      <c r="B175" s="19" t="s">
        <v>140</v>
      </c>
      <c r="C175" s="20" t="s">
        <v>380</v>
      </c>
      <c r="D175" s="15">
        <v>10000</v>
      </c>
      <c r="E175" s="15">
        <v>10000</v>
      </c>
      <c r="F175" s="15" t="str">
        <f t="shared" ref="F175:F206" si="5">IF(OR(D175="-",IF(E175="-",0,E175)&gt;=IF(D175="-",0,D175)),"-",IF(D175="-",0,D175)-IF(E175="-",0,E175))</f>
        <v>-</v>
      </c>
    </row>
    <row r="176" spans="1:6" ht="45.6" customHeight="1">
      <c r="A176" s="18" t="s">
        <v>166</v>
      </c>
      <c r="B176" s="19" t="s">
        <v>140</v>
      </c>
      <c r="C176" s="20" t="s">
        <v>381</v>
      </c>
      <c r="D176" s="15">
        <v>10000</v>
      </c>
      <c r="E176" s="15">
        <v>10000</v>
      </c>
      <c r="F176" s="15" t="str">
        <f t="shared" si="5"/>
        <v>-</v>
      </c>
    </row>
    <row r="177" spans="1:7" ht="43.2" customHeight="1">
      <c r="A177" s="18" t="s">
        <v>168</v>
      </c>
      <c r="B177" s="19" t="s">
        <v>140</v>
      </c>
      <c r="C177" s="20" t="s">
        <v>382</v>
      </c>
      <c r="D177" s="15">
        <v>10000</v>
      </c>
      <c r="E177" s="15">
        <v>10000</v>
      </c>
      <c r="F177" s="15" t="str">
        <f t="shared" si="5"/>
        <v>-</v>
      </c>
    </row>
    <row r="178" spans="1:7" ht="30.6" customHeight="1">
      <c r="A178" s="18" t="s">
        <v>170</v>
      </c>
      <c r="B178" s="19" t="s">
        <v>140</v>
      </c>
      <c r="C178" s="20" t="s">
        <v>383</v>
      </c>
      <c r="D178" s="15">
        <v>10000</v>
      </c>
      <c r="E178" s="15">
        <v>10000</v>
      </c>
      <c r="F178" s="15" t="str">
        <f t="shared" si="5"/>
        <v>-</v>
      </c>
    </row>
    <row r="179" spans="1:7" ht="25.8" customHeight="1">
      <c r="A179" s="18" t="s">
        <v>384</v>
      </c>
      <c r="B179" s="19" t="s">
        <v>140</v>
      </c>
      <c r="C179" s="20" t="s">
        <v>385</v>
      </c>
      <c r="D179" s="15">
        <v>10899600</v>
      </c>
      <c r="E179" s="15">
        <v>10899521.949999999</v>
      </c>
      <c r="F179" s="15">
        <f t="shared" si="5"/>
        <v>78.050000000745058</v>
      </c>
    </row>
    <row r="180" spans="1:7" ht="25.2" customHeight="1">
      <c r="A180" s="18" t="s">
        <v>386</v>
      </c>
      <c r="B180" s="19" t="s">
        <v>140</v>
      </c>
      <c r="C180" s="20" t="s">
        <v>387</v>
      </c>
      <c r="D180" s="15">
        <v>10899600</v>
      </c>
      <c r="E180" s="15">
        <v>10899521.949999999</v>
      </c>
      <c r="F180" s="15">
        <f t="shared" si="5"/>
        <v>78.050000000745058</v>
      </c>
    </row>
    <row r="181" spans="1:7" ht="42.6" customHeight="1">
      <c r="A181" s="18" t="s">
        <v>388</v>
      </c>
      <c r="B181" s="19" t="s">
        <v>140</v>
      </c>
      <c r="C181" s="20" t="s">
        <v>389</v>
      </c>
      <c r="D181" s="15">
        <v>10899600</v>
      </c>
      <c r="E181" s="15">
        <v>10899521.949999999</v>
      </c>
      <c r="F181" s="15">
        <f t="shared" si="5"/>
        <v>78.050000000745058</v>
      </c>
    </row>
    <row r="182" spans="1:7" ht="32.4" customHeight="1">
      <c r="A182" s="18" t="s">
        <v>390</v>
      </c>
      <c r="B182" s="19" t="s">
        <v>140</v>
      </c>
      <c r="C182" s="20" t="s">
        <v>391</v>
      </c>
      <c r="D182" s="15">
        <v>10899600</v>
      </c>
      <c r="E182" s="15">
        <v>10899521.949999999</v>
      </c>
      <c r="F182" s="15">
        <f t="shared" si="5"/>
        <v>78.050000000745058</v>
      </c>
    </row>
    <row r="183" spans="1:7" ht="92.4" customHeight="1">
      <c r="A183" s="21" t="s">
        <v>392</v>
      </c>
      <c r="B183" s="19" t="s">
        <v>140</v>
      </c>
      <c r="C183" s="20" t="s">
        <v>393</v>
      </c>
      <c r="D183" s="15">
        <v>3169800</v>
      </c>
      <c r="E183" s="15">
        <v>3169800</v>
      </c>
      <c r="F183" s="15" t="str">
        <f t="shared" si="5"/>
        <v>-</v>
      </c>
    </row>
    <row r="184" spans="1:7" ht="46.2" customHeight="1">
      <c r="A184" s="18" t="s">
        <v>394</v>
      </c>
      <c r="B184" s="19" t="s">
        <v>140</v>
      </c>
      <c r="C184" s="20" t="s">
        <v>395</v>
      </c>
      <c r="D184" s="15">
        <v>3169800</v>
      </c>
      <c r="E184" s="15">
        <v>3169800</v>
      </c>
      <c r="F184" s="15" t="str">
        <f t="shared" si="5"/>
        <v>-</v>
      </c>
    </row>
    <row r="185" spans="1:7" ht="34.200000000000003" customHeight="1">
      <c r="A185" s="18" t="s">
        <v>396</v>
      </c>
      <c r="B185" s="19" t="s">
        <v>140</v>
      </c>
      <c r="C185" s="20" t="s">
        <v>397</v>
      </c>
      <c r="D185" s="15">
        <v>3169800</v>
      </c>
      <c r="E185" s="15">
        <v>3169800</v>
      </c>
      <c r="F185" s="15" t="str">
        <f t="shared" si="5"/>
        <v>-</v>
      </c>
    </row>
    <row r="186" spans="1:7" ht="66" customHeight="1">
      <c r="A186" s="18" t="s">
        <v>398</v>
      </c>
      <c r="B186" s="19" t="s">
        <v>140</v>
      </c>
      <c r="C186" s="20" t="s">
        <v>399</v>
      </c>
      <c r="D186" s="15">
        <v>3169800</v>
      </c>
      <c r="E186" s="15">
        <v>3169800</v>
      </c>
      <c r="F186" s="15" t="str">
        <f t="shared" si="5"/>
        <v>-</v>
      </c>
    </row>
    <row r="187" spans="1:7" ht="85.8" customHeight="1">
      <c r="A187" s="18" t="s">
        <v>400</v>
      </c>
      <c r="B187" s="19" t="s">
        <v>140</v>
      </c>
      <c r="C187" s="20" t="s">
        <v>401</v>
      </c>
      <c r="D187" s="15">
        <v>7729800</v>
      </c>
      <c r="E187" s="15">
        <v>7729721.9500000002</v>
      </c>
      <c r="F187" s="15">
        <f t="shared" si="5"/>
        <v>78.049999999813735</v>
      </c>
      <c r="G187">
        <f>E187*100/D187</f>
        <v>99.998990271417114</v>
      </c>
    </row>
    <row r="188" spans="1:7" ht="48" customHeight="1">
      <c r="A188" s="18" t="s">
        <v>394</v>
      </c>
      <c r="B188" s="19" t="s">
        <v>140</v>
      </c>
      <c r="C188" s="20" t="s">
        <v>402</v>
      </c>
      <c r="D188" s="15">
        <v>7729800</v>
      </c>
      <c r="E188" s="15">
        <v>7729721.9500000002</v>
      </c>
      <c r="F188" s="15">
        <f t="shared" si="5"/>
        <v>78.049999999813735</v>
      </c>
    </row>
    <row r="189" spans="1:7" ht="30.6" customHeight="1">
      <c r="A189" s="18" t="s">
        <v>396</v>
      </c>
      <c r="B189" s="19" t="s">
        <v>140</v>
      </c>
      <c r="C189" s="20" t="s">
        <v>403</v>
      </c>
      <c r="D189" s="15">
        <v>7729800</v>
      </c>
      <c r="E189" s="15">
        <v>7729721.9500000002</v>
      </c>
      <c r="F189" s="15">
        <f t="shared" si="5"/>
        <v>78.049999999813735</v>
      </c>
    </row>
    <row r="190" spans="1:7" ht="24.6" customHeight="1">
      <c r="A190" s="18" t="s">
        <v>404</v>
      </c>
      <c r="B190" s="19" t="s">
        <v>140</v>
      </c>
      <c r="C190" s="20" t="s">
        <v>405</v>
      </c>
      <c r="D190" s="15">
        <v>7729800</v>
      </c>
      <c r="E190" s="15">
        <v>7729721.9500000002</v>
      </c>
      <c r="F190" s="15">
        <f t="shared" si="5"/>
        <v>78.049999999813735</v>
      </c>
    </row>
    <row r="191" spans="1:7" ht="27" customHeight="1">
      <c r="A191" s="18" t="s">
        <v>406</v>
      </c>
      <c r="B191" s="19" t="s">
        <v>140</v>
      </c>
      <c r="C191" s="20" t="s">
        <v>407</v>
      </c>
      <c r="D191" s="15">
        <v>40000</v>
      </c>
      <c r="E191" s="15">
        <v>40000</v>
      </c>
      <c r="F191" s="15" t="str">
        <f t="shared" si="5"/>
        <v>-</v>
      </c>
    </row>
    <row r="192" spans="1:7" ht="26.4" customHeight="1">
      <c r="A192" s="18" t="s">
        <v>408</v>
      </c>
      <c r="B192" s="19" t="s">
        <v>140</v>
      </c>
      <c r="C192" s="20" t="s">
        <v>409</v>
      </c>
      <c r="D192" s="15">
        <v>40000</v>
      </c>
      <c r="E192" s="15">
        <v>40000</v>
      </c>
      <c r="F192" s="15" t="str">
        <f t="shared" si="5"/>
        <v>-</v>
      </c>
    </row>
    <row r="193" spans="1:6" ht="46.2" customHeight="1">
      <c r="A193" s="18" t="s">
        <v>174</v>
      </c>
      <c r="B193" s="19" t="s">
        <v>140</v>
      </c>
      <c r="C193" s="20" t="s">
        <v>410</v>
      </c>
      <c r="D193" s="15">
        <v>40000</v>
      </c>
      <c r="E193" s="15">
        <v>40000</v>
      </c>
      <c r="F193" s="15" t="str">
        <f t="shared" si="5"/>
        <v>-</v>
      </c>
    </row>
    <row r="194" spans="1:6" ht="43.8" customHeight="1">
      <c r="A194" s="18" t="s">
        <v>468</v>
      </c>
      <c r="B194" s="19" t="s">
        <v>471</v>
      </c>
      <c r="C194" s="20" t="s">
        <v>472</v>
      </c>
      <c r="D194" s="15">
        <v>40001</v>
      </c>
      <c r="E194" s="15">
        <v>40001</v>
      </c>
      <c r="F194" s="15" t="str">
        <f t="shared" ref="F194" si="6">IF(OR(D194="-",IF(E194="-",0,E194)&gt;=IF(D194="-",0,D194)),"-",IF(D194="-",0,D194)-IF(E194="-",0,E194))</f>
        <v>-</v>
      </c>
    </row>
    <row r="195" spans="1:6" ht="77.400000000000006" customHeight="1">
      <c r="A195" s="18" t="s">
        <v>195</v>
      </c>
      <c r="B195" s="19" t="s">
        <v>140</v>
      </c>
      <c r="C195" s="20" t="s">
        <v>411</v>
      </c>
      <c r="D195" s="15">
        <v>40000</v>
      </c>
      <c r="E195" s="15">
        <v>40000</v>
      </c>
      <c r="F195" s="15" t="str">
        <f t="shared" si="5"/>
        <v>-</v>
      </c>
    </row>
    <row r="196" spans="1:6" ht="43.2" customHeight="1">
      <c r="A196" s="18" t="s">
        <v>412</v>
      </c>
      <c r="B196" s="19" t="s">
        <v>140</v>
      </c>
      <c r="C196" s="20" t="s">
        <v>413</v>
      </c>
      <c r="D196" s="15">
        <v>40000</v>
      </c>
      <c r="E196" s="15">
        <v>40000</v>
      </c>
      <c r="F196" s="15" t="str">
        <f t="shared" si="5"/>
        <v>-</v>
      </c>
    </row>
    <row r="197" spans="1:6" ht="39.6" customHeight="1">
      <c r="A197" s="18" t="s">
        <v>414</v>
      </c>
      <c r="B197" s="19" t="s">
        <v>140</v>
      </c>
      <c r="C197" s="20" t="s">
        <v>415</v>
      </c>
      <c r="D197" s="15">
        <v>40000</v>
      </c>
      <c r="E197" s="15">
        <v>40000</v>
      </c>
      <c r="F197" s="15" t="str">
        <f t="shared" si="5"/>
        <v>-</v>
      </c>
    </row>
    <row r="198" spans="1:6" ht="45" customHeight="1">
      <c r="A198" s="18" t="s">
        <v>416</v>
      </c>
      <c r="B198" s="19" t="s">
        <v>140</v>
      </c>
      <c r="C198" s="20" t="s">
        <v>417</v>
      </c>
      <c r="D198" s="15">
        <v>40000</v>
      </c>
      <c r="E198" s="15">
        <v>40000</v>
      </c>
      <c r="F198" s="15" t="str">
        <f t="shared" si="5"/>
        <v>-</v>
      </c>
    </row>
    <row r="199" spans="1:6" ht="27" customHeight="1">
      <c r="A199" s="18" t="s">
        <v>418</v>
      </c>
      <c r="B199" s="19" t="s">
        <v>140</v>
      </c>
      <c r="C199" s="20" t="s">
        <v>419</v>
      </c>
      <c r="D199" s="15">
        <v>10000</v>
      </c>
      <c r="E199" s="15">
        <v>10000</v>
      </c>
      <c r="F199" s="15" t="str">
        <f t="shared" si="5"/>
        <v>-</v>
      </c>
    </row>
    <row r="200" spans="1:6" ht="28.2" customHeight="1">
      <c r="A200" s="18" t="s">
        <v>420</v>
      </c>
      <c r="B200" s="19" t="s">
        <v>140</v>
      </c>
      <c r="C200" s="20" t="s">
        <v>421</v>
      </c>
      <c r="D200" s="15">
        <v>10000</v>
      </c>
      <c r="E200" s="15">
        <v>10000</v>
      </c>
      <c r="F200" s="15" t="str">
        <f t="shared" si="5"/>
        <v>-</v>
      </c>
    </row>
    <row r="201" spans="1:6" ht="42" customHeight="1">
      <c r="A201" s="18" t="s">
        <v>422</v>
      </c>
      <c r="B201" s="19" t="s">
        <v>140</v>
      </c>
      <c r="C201" s="20" t="s">
        <v>423</v>
      </c>
      <c r="D201" s="15">
        <v>10000</v>
      </c>
      <c r="E201" s="15">
        <v>10000</v>
      </c>
      <c r="F201" s="15" t="str">
        <f t="shared" si="5"/>
        <v>-</v>
      </c>
    </row>
    <row r="202" spans="1:6" ht="43.8" customHeight="1">
      <c r="A202" s="18" t="s">
        <v>424</v>
      </c>
      <c r="B202" s="19" t="s">
        <v>140</v>
      </c>
      <c r="C202" s="20" t="s">
        <v>425</v>
      </c>
      <c r="D202" s="15">
        <v>10000</v>
      </c>
      <c r="E202" s="15">
        <v>10000</v>
      </c>
      <c r="F202" s="15" t="str">
        <f t="shared" si="5"/>
        <v>-</v>
      </c>
    </row>
    <row r="203" spans="1:6" ht="79.2" customHeight="1">
      <c r="A203" s="18" t="s">
        <v>426</v>
      </c>
      <c r="B203" s="19" t="s">
        <v>140</v>
      </c>
      <c r="C203" s="20" t="s">
        <v>427</v>
      </c>
      <c r="D203" s="15">
        <v>10000</v>
      </c>
      <c r="E203" s="15">
        <v>10000</v>
      </c>
      <c r="F203" s="15" t="str">
        <f t="shared" si="5"/>
        <v>-</v>
      </c>
    </row>
    <row r="204" spans="1:6" ht="36.6" customHeight="1">
      <c r="A204" s="18" t="s">
        <v>166</v>
      </c>
      <c r="B204" s="19" t="s">
        <v>140</v>
      </c>
      <c r="C204" s="20" t="s">
        <v>428</v>
      </c>
      <c r="D204" s="15">
        <v>10000</v>
      </c>
      <c r="E204" s="15">
        <v>10000</v>
      </c>
      <c r="F204" s="15" t="str">
        <f t="shared" si="5"/>
        <v>-</v>
      </c>
    </row>
    <row r="205" spans="1:6" ht="35.4" customHeight="1">
      <c r="A205" s="18" t="s">
        <v>168</v>
      </c>
      <c r="B205" s="19" t="s">
        <v>140</v>
      </c>
      <c r="C205" s="20" t="s">
        <v>429</v>
      </c>
      <c r="D205" s="15">
        <v>10000</v>
      </c>
      <c r="E205" s="15">
        <v>10000</v>
      </c>
      <c r="F205" s="15" t="str">
        <f t="shared" si="5"/>
        <v>-</v>
      </c>
    </row>
    <row r="206" spans="1:6" ht="31.2" customHeight="1">
      <c r="A206" s="18" t="s">
        <v>170</v>
      </c>
      <c r="B206" s="19" t="s">
        <v>140</v>
      </c>
      <c r="C206" s="20" t="s">
        <v>430</v>
      </c>
      <c r="D206" s="15">
        <v>10000</v>
      </c>
      <c r="E206" s="15">
        <v>10000</v>
      </c>
      <c r="F206" s="15" t="str">
        <f t="shared" si="5"/>
        <v>-</v>
      </c>
    </row>
    <row r="207" spans="1:6" ht="9.6" customHeight="1">
      <c r="A207" s="28"/>
      <c r="B207" s="28"/>
      <c r="C207" s="29"/>
      <c r="D207" s="30"/>
      <c r="E207" s="28"/>
      <c r="F207" s="28"/>
    </row>
    <row r="208" spans="1:6" ht="21" customHeight="1">
      <c r="A208" s="18" t="s">
        <v>431</v>
      </c>
      <c r="B208" s="19" t="s">
        <v>432</v>
      </c>
      <c r="C208" s="20" t="s">
        <v>141</v>
      </c>
      <c r="D208" s="15" t="s">
        <v>42</v>
      </c>
      <c r="E208" s="15">
        <v>506408.17</v>
      </c>
      <c r="F208" s="15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36"/>
  <sheetViews>
    <sheetView showGridLines="0" view="pageBreakPreview" zoomScale="60" zoomScaleNormal="100" workbookViewId="0">
      <selection activeCell="AI20" sqref="AI20:BC20"/>
    </sheetView>
  </sheetViews>
  <sheetFormatPr defaultColWidth="0.88671875" defaultRowHeight="25.2" customHeight="1"/>
  <cols>
    <col min="1" max="1" width="5.6640625" style="32" customWidth="1"/>
    <col min="2" max="2" width="1.6640625" style="32" customWidth="1"/>
    <col min="3" max="18" width="0.88671875" style="32"/>
    <col min="19" max="19" width="6.88671875" style="32" customWidth="1"/>
    <col min="20" max="26" width="0.88671875" style="32"/>
    <col min="27" max="27" width="3.6640625" style="32" customWidth="1"/>
    <col min="28" max="28" width="24.88671875" style="32" customWidth="1"/>
    <col min="29" max="32" width="0.88671875" style="32"/>
    <col min="33" max="33" width="3.33203125" style="32" customWidth="1"/>
    <col min="34" max="34" width="0.44140625" style="32" customWidth="1"/>
    <col min="35" max="54" width="0.88671875" style="32"/>
    <col min="55" max="55" width="11.5546875" style="32" customWidth="1"/>
    <col min="56" max="72" width="0.88671875" style="32"/>
    <col min="73" max="73" width="0" style="32" hidden="1" customWidth="1"/>
    <col min="74" max="91" width="0.88671875" style="32"/>
    <col min="92" max="92" width="3.44140625" style="32" customWidth="1"/>
    <col min="93" max="93" width="3.5546875" style="32" customWidth="1"/>
    <col min="94" max="106" width="0.88671875" style="32"/>
    <col min="107" max="107" width="3" style="32" customWidth="1"/>
    <col min="108" max="108" width="0.88671875" style="32"/>
    <col min="109" max="109" width="5.109375" style="32" customWidth="1"/>
    <col min="110" max="289" width="0.88671875" style="32"/>
    <col min="290" max="290" width="0.44140625" style="32" customWidth="1"/>
    <col min="291" max="310" width="0.88671875" style="32"/>
    <col min="311" max="311" width="3.88671875" style="32" customWidth="1"/>
    <col min="312" max="328" width="0.88671875" style="32"/>
    <col min="329" max="329" width="0" style="32" hidden="1" customWidth="1"/>
    <col min="330" max="545" width="0.88671875" style="32"/>
    <col min="546" max="546" width="0.44140625" style="32" customWidth="1"/>
    <col min="547" max="566" width="0.88671875" style="32"/>
    <col min="567" max="567" width="3.88671875" style="32" customWidth="1"/>
    <col min="568" max="584" width="0.88671875" style="32"/>
    <col min="585" max="585" width="0" style="32" hidden="1" customWidth="1"/>
    <col min="586" max="801" width="0.88671875" style="32"/>
    <col min="802" max="802" width="0.44140625" style="32" customWidth="1"/>
    <col min="803" max="822" width="0.88671875" style="32"/>
    <col min="823" max="823" width="3.88671875" style="32" customWidth="1"/>
    <col min="824" max="840" width="0.88671875" style="32"/>
    <col min="841" max="841" width="0" style="32" hidden="1" customWidth="1"/>
    <col min="842" max="1057" width="0.88671875" style="32"/>
    <col min="1058" max="1058" width="0.44140625" style="32" customWidth="1"/>
    <col min="1059" max="1078" width="0.88671875" style="32"/>
    <col min="1079" max="1079" width="3.88671875" style="32" customWidth="1"/>
    <col min="1080" max="1096" width="0.88671875" style="32"/>
    <col min="1097" max="1097" width="0" style="32" hidden="1" customWidth="1"/>
    <col min="1098" max="1313" width="0.88671875" style="32"/>
    <col min="1314" max="1314" width="0.44140625" style="32" customWidth="1"/>
    <col min="1315" max="1334" width="0.88671875" style="32"/>
    <col min="1335" max="1335" width="3.88671875" style="32" customWidth="1"/>
    <col min="1336" max="1352" width="0.88671875" style="32"/>
    <col min="1353" max="1353" width="0" style="32" hidden="1" customWidth="1"/>
    <col min="1354" max="1569" width="0.88671875" style="32"/>
    <col min="1570" max="1570" width="0.44140625" style="32" customWidth="1"/>
    <col min="1571" max="1590" width="0.88671875" style="32"/>
    <col min="1591" max="1591" width="3.88671875" style="32" customWidth="1"/>
    <col min="1592" max="1608" width="0.88671875" style="32"/>
    <col min="1609" max="1609" width="0" style="32" hidden="1" customWidth="1"/>
    <col min="1610" max="1825" width="0.88671875" style="32"/>
    <col min="1826" max="1826" width="0.44140625" style="32" customWidth="1"/>
    <col min="1827" max="1846" width="0.88671875" style="32"/>
    <col min="1847" max="1847" width="3.88671875" style="32" customWidth="1"/>
    <col min="1848" max="1864" width="0.88671875" style="32"/>
    <col min="1865" max="1865" width="0" style="32" hidden="1" customWidth="1"/>
    <col min="1866" max="2081" width="0.88671875" style="32"/>
    <col min="2082" max="2082" width="0.44140625" style="32" customWidth="1"/>
    <col min="2083" max="2102" width="0.88671875" style="32"/>
    <col min="2103" max="2103" width="3.88671875" style="32" customWidth="1"/>
    <col min="2104" max="2120" width="0.88671875" style="32"/>
    <col min="2121" max="2121" width="0" style="32" hidden="1" customWidth="1"/>
    <col min="2122" max="2337" width="0.88671875" style="32"/>
    <col min="2338" max="2338" width="0.44140625" style="32" customWidth="1"/>
    <col min="2339" max="2358" width="0.88671875" style="32"/>
    <col min="2359" max="2359" width="3.88671875" style="32" customWidth="1"/>
    <col min="2360" max="2376" width="0.88671875" style="32"/>
    <col min="2377" max="2377" width="0" style="32" hidden="1" customWidth="1"/>
    <col min="2378" max="2593" width="0.88671875" style="32"/>
    <col min="2594" max="2594" width="0.44140625" style="32" customWidth="1"/>
    <col min="2595" max="2614" width="0.88671875" style="32"/>
    <col min="2615" max="2615" width="3.88671875" style="32" customWidth="1"/>
    <col min="2616" max="2632" width="0.88671875" style="32"/>
    <col min="2633" max="2633" width="0" style="32" hidden="1" customWidth="1"/>
    <col min="2634" max="2849" width="0.88671875" style="32"/>
    <col min="2850" max="2850" width="0.44140625" style="32" customWidth="1"/>
    <col min="2851" max="2870" width="0.88671875" style="32"/>
    <col min="2871" max="2871" width="3.88671875" style="32" customWidth="1"/>
    <col min="2872" max="2888" width="0.88671875" style="32"/>
    <col min="2889" max="2889" width="0" style="32" hidden="1" customWidth="1"/>
    <col min="2890" max="3105" width="0.88671875" style="32"/>
    <col min="3106" max="3106" width="0.44140625" style="32" customWidth="1"/>
    <col min="3107" max="3126" width="0.88671875" style="32"/>
    <col min="3127" max="3127" width="3.88671875" style="32" customWidth="1"/>
    <col min="3128" max="3144" width="0.88671875" style="32"/>
    <col min="3145" max="3145" width="0" style="32" hidden="1" customWidth="1"/>
    <col min="3146" max="3361" width="0.88671875" style="32"/>
    <col min="3362" max="3362" width="0.44140625" style="32" customWidth="1"/>
    <col min="3363" max="3382" width="0.88671875" style="32"/>
    <col min="3383" max="3383" width="3.88671875" style="32" customWidth="1"/>
    <col min="3384" max="3400" width="0.88671875" style="32"/>
    <col min="3401" max="3401" width="0" style="32" hidden="1" customWidth="1"/>
    <col min="3402" max="3617" width="0.88671875" style="32"/>
    <col min="3618" max="3618" width="0.44140625" style="32" customWidth="1"/>
    <col min="3619" max="3638" width="0.88671875" style="32"/>
    <col min="3639" max="3639" width="3.88671875" style="32" customWidth="1"/>
    <col min="3640" max="3656" width="0.88671875" style="32"/>
    <col min="3657" max="3657" width="0" style="32" hidden="1" customWidth="1"/>
    <col min="3658" max="3873" width="0.88671875" style="32"/>
    <col min="3874" max="3874" width="0.44140625" style="32" customWidth="1"/>
    <col min="3875" max="3894" width="0.88671875" style="32"/>
    <col min="3895" max="3895" width="3.88671875" style="32" customWidth="1"/>
    <col min="3896" max="3912" width="0.88671875" style="32"/>
    <col min="3913" max="3913" width="0" style="32" hidden="1" customWidth="1"/>
    <col min="3914" max="4129" width="0.88671875" style="32"/>
    <col min="4130" max="4130" width="0.44140625" style="32" customWidth="1"/>
    <col min="4131" max="4150" width="0.88671875" style="32"/>
    <col min="4151" max="4151" width="3.88671875" style="32" customWidth="1"/>
    <col min="4152" max="4168" width="0.88671875" style="32"/>
    <col min="4169" max="4169" width="0" style="32" hidden="1" customWidth="1"/>
    <col min="4170" max="4385" width="0.88671875" style="32"/>
    <col min="4386" max="4386" width="0.44140625" style="32" customWidth="1"/>
    <col min="4387" max="4406" width="0.88671875" style="32"/>
    <col min="4407" max="4407" width="3.88671875" style="32" customWidth="1"/>
    <col min="4408" max="4424" width="0.88671875" style="32"/>
    <col min="4425" max="4425" width="0" style="32" hidden="1" customWidth="1"/>
    <col min="4426" max="4641" width="0.88671875" style="32"/>
    <col min="4642" max="4642" width="0.44140625" style="32" customWidth="1"/>
    <col min="4643" max="4662" width="0.88671875" style="32"/>
    <col min="4663" max="4663" width="3.88671875" style="32" customWidth="1"/>
    <col min="4664" max="4680" width="0.88671875" style="32"/>
    <col min="4681" max="4681" width="0" style="32" hidden="1" customWidth="1"/>
    <col min="4682" max="4897" width="0.88671875" style="32"/>
    <col min="4898" max="4898" width="0.44140625" style="32" customWidth="1"/>
    <col min="4899" max="4918" width="0.88671875" style="32"/>
    <col min="4919" max="4919" width="3.88671875" style="32" customWidth="1"/>
    <col min="4920" max="4936" width="0.88671875" style="32"/>
    <col min="4937" max="4937" width="0" style="32" hidden="1" customWidth="1"/>
    <col min="4938" max="5153" width="0.88671875" style="32"/>
    <col min="5154" max="5154" width="0.44140625" style="32" customWidth="1"/>
    <col min="5155" max="5174" width="0.88671875" style="32"/>
    <col min="5175" max="5175" width="3.88671875" style="32" customWidth="1"/>
    <col min="5176" max="5192" width="0.88671875" style="32"/>
    <col min="5193" max="5193" width="0" style="32" hidden="1" customWidth="1"/>
    <col min="5194" max="5409" width="0.88671875" style="32"/>
    <col min="5410" max="5410" width="0.44140625" style="32" customWidth="1"/>
    <col min="5411" max="5430" width="0.88671875" style="32"/>
    <col min="5431" max="5431" width="3.88671875" style="32" customWidth="1"/>
    <col min="5432" max="5448" width="0.88671875" style="32"/>
    <col min="5449" max="5449" width="0" style="32" hidden="1" customWidth="1"/>
    <col min="5450" max="5665" width="0.88671875" style="32"/>
    <col min="5666" max="5666" width="0.44140625" style="32" customWidth="1"/>
    <col min="5667" max="5686" width="0.88671875" style="32"/>
    <col min="5687" max="5687" width="3.88671875" style="32" customWidth="1"/>
    <col min="5688" max="5704" width="0.88671875" style="32"/>
    <col min="5705" max="5705" width="0" style="32" hidden="1" customWidth="1"/>
    <col min="5706" max="5921" width="0.88671875" style="32"/>
    <col min="5922" max="5922" width="0.44140625" style="32" customWidth="1"/>
    <col min="5923" max="5942" width="0.88671875" style="32"/>
    <col min="5943" max="5943" width="3.88671875" style="32" customWidth="1"/>
    <col min="5944" max="5960" width="0.88671875" style="32"/>
    <col min="5961" max="5961" width="0" style="32" hidden="1" customWidth="1"/>
    <col min="5962" max="6177" width="0.88671875" style="32"/>
    <col min="6178" max="6178" width="0.44140625" style="32" customWidth="1"/>
    <col min="6179" max="6198" width="0.88671875" style="32"/>
    <col min="6199" max="6199" width="3.88671875" style="32" customWidth="1"/>
    <col min="6200" max="6216" width="0.88671875" style="32"/>
    <col min="6217" max="6217" width="0" style="32" hidden="1" customWidth="1"/>
    <col min="6218" max="6433" width="0.88671875" style="32"/>
    <col min="6434" max="6434" width="0.44140625" style="32" customWidth="1"/>
    <col min="6435" max="6454" width="0.88671875" style="32"/>
    <col min="6455" max="6455" width="3.88671875" style="32" customWidth="1"/>
    <col min="6456" max="6472" width="0.88671875" style="32"/>
    <col min="6473" max="6473" width="0" style="32" hidden="1" customWidth="1"/>
    <col min="6474" max="6689" width="0.88671875" style="32"/>
    <col min="6690" max="6690" width="0.44140625" style="32" customWidth="1"/>
    <col min="6691" max="6710" width="0.88671875" style="32"/>
    <col min="6711" max="6711" width="3.88671875" style="32" customWidth="1"/>
    <col min="6712" max="6728" width="0.88671875" style="32"/>
    <col min="6729" max="6729" width="0" style="32" hidden="1" customWidth="1"/>
    <col min="6730" max="6945" width="0.88671875" style="32"/>
    <col min="6946" max="6946" width="0.44140625" style="32" customWidth="1"/>
    <col min="6947" max="6966" width="0.88671875" style="32"/>
    <col min="6967" max="6967" width="3.88671875" style="32" customWidth="1"/>
    <col min="6968" max="6984" width="0.88671875" style="32"/>
    <col min="6985" max="6985" width="0" style="32" hidden="1" customWidth="1"/>
    <col min="6986" max="7201" width="0.88671875" style="32"/>
    <col min="7202" max="7202" width="0.44140625" style="32" customWidth="1"/>
    <col min="7203" max="7222" width="0.88671875" style="32"/>
    <col min="7223" max="7223" width="3.88671875" style="32" customWidth="1"/>
    <col min="7224" max="7240" width="0.88671875" style="32"/>
    <col min="7241" max="7241" width="0" style="32" hidden="1" customWidth="1"/>
    <col min="7242" max="7457" width="0.88671875" style="32"/>
    <col min="7458" max="7458" width="0.44140625" style="32" customWidth="1"/>
    <col min="7459" max="7478" width="0.88671875" style="32"/>
    <col min="7479" max="7479" width="3.88671875" style="32" customWidth="1"/>
    <col min="7480" max="7496" width="0.88671875" style="32"/>
    <col min="7497" max="7497" width="0" style="32" hidden="1" customWidth="1"/>
    <col min="7498" max="7713" width="0.88671875" style="32"/>
    <col min="7714" max="7714" width="0.44140625" style="32" customWidth="1"/>
    <col min="7715" max="7734" width="0.88671875" style="32"/>
    <col min="7735" max="7735" width="3.88671875" style="32" customWidth="1"/>
    <col min="7736" max="7752" width="0.88671875" style="32"/>
    <col min="7753" max="7753" width="0" style="32" hidden="1" customWidth="1"/>
    <col min="7754" max="7969" width="0.88671875" style="32"/>
    <col min="7970" max="7970" width="0.44140625" style="32" customWidth="1"/>
    <col min="7971" max="7990" width="0.88671875" style="32"/>
    <col min="7991" max="7991" width="3.88671875" style="32" customWidth="1"/>
    <col min="7992" max="8008" width="0.88671875" style="32"/>
    <col min="8009" max="8009" width="0" style="32" hidden="1" customWidth="1"/>
    <col min="8010" max="8225" width="0.88671875" style="32"/>
    <col min="8226" max="8226" width="0.44140625" style="32" customWidth="1"/>
    <col min="8227" max="8246" width="0.88671875" style="32"/>
    <col min="8247" max="8247" width="3.88671875" style="32" customWidth="1"/>
    <col min="8248" max="8264" width="0.88671875" style="32"/>
    <col min="8265" max="8265" width="0" style="32" hidden="1" customWidth="1"/>
    <col min="8266" max="8481" width="0.88671875" style="32"/>
    <col min="8482" max="8482" width="0.44140625" style="32" customWidth="1"/>
    <col min="8483" max="8502" width="0.88671875" style="32"/>
    <col min="8503" max="8503" width="3.88671875" style="32" customWidth="1"/>
    <col min="8504" max="8520" width="0.88671875" style="32"/>
    <col min="8521" max="8521" width="0" style="32" hidden="1" customWidth="1"/>
    <col min="8522" max="8737" width="0.88671875" style="32"/>
    <col min="8738" max="8738" width="0.44140625" style="32" customWidth="1"/>
    <col min="8739" max="8758" width="0.88671875" style="32"/>
    <col min="8759" max="8759" width="3.88671875" style="32" customWidth="1"/>
    <col min="8760" max="8776" width="0.88671875" style="32"/>
    <col min="8777" max="8777" width="0" style="32" hidden="1" customWidth="1"/>
    <col min="8778" max="8993" width="0.88671875" style="32"/>
    <col min="8994" max="8994" width="0.44140625" style="32" customWidth="1"/>
    <col min="8995" max="9014" width="0.88671875" style="32"/>
    <col min="9015" max="9015" width="3.88671875" style="32" customWidth="1"/>
    <col min="9016" max="9032" width="0.88671875" style="32"/>
    <col min="9033" max="9033" width="0" style="32" hidden="1" customWidth="1"/>
    <col min="9034" max="9249" width="0.88671875" style="32"/>
    <col min="9250" max="9250" width="0.44140625" style="32" customWidth="1"/>
    <col min="9251" max="9270" width="0.88671875" style="32"/>
    <col min="9271" max="9271" width="3.88671875" style="32" customWidth="1"/>
    <col min="9272" max="9288" width="0.88671875" style="32"/>
    <col min="9289" max="9289" width="0" style="32" hidden="1" customWidth="1"/>
    <col min="9290" max="9505" width="0.88671875" style="32"/>
    <col min="9506" max="9506" width="0.44140625" style="32" customWidth="1"/>
    <col min="9507" max="9526" width="0.88671875" style="32"/>
    <col min="9527" max="9527" width="3.88671875" style="32" customWidth="1"/>
    <col min="9528" max="9544" width="0.88671875" style="32"/>
    <col min="9545" max="9545" width="0" style="32" hidden="1" customWidth="1"/>
    <col min="9546" max="9761" width="0.88671875" style="32"/>
    <col min="9762" max="9762" width="0.44140625" style="32" customWidth="1"/>
    <col min="9763" max="9782" width="0.88671875" style="32"/>
    <col min="9783" max="9783" width="3.88671875" style="32" customWidth="1"/>
    <col min="9784" max="9800" width="0.88671875" style="32"/>
    <col min="9801" max="9801" width="0" style="32" hidden="1" customWidth="1"/>
    <col min="9802" max="10017" width="0.88671875" style="32"/>
    <col min="10018" max="10018" width="0.44140625" style="32" customWidth="1"/>
    <col min="10019" max="10038" width="0.88671875" style="32"/>
    <col min="10039" max="10039" width="3.88671875" style="32" customWidth="1"/>
    <col min="10040" max="10056" width="0.88671875" style="32"/>
    <col min="10057" max="10057" width="0" style="32" hidden="1" customWidth="1"/>
    <col min="10058" max="10273" width="0.88671875" style="32"/>
    <col min="10274" max="10274" width="0.44140625" style="32" customWidth="1"/>
    <col min="10275" max="10294" width="0.88671875" style="32"/>
    <col min="10295" max="10295" width="3.88671875" style="32" customWidth="1"/>
    <col min="10296" max="10312" width="0.88671875" style="32"/>
    <col min="10313" max="10313" width="0" style="32" hidden="1" customWidth="1"/>
    <col min="10314" max="10529" width="0.88671875" style="32"/>
    <col min="10530" max="10530" width="0.44140625" style="32" customWidth="1"/>
    <col min="10531" max="10550" width="0.88671875" style="32"/>
    <col min="10551" max="10551" width="3.88671875" style="32" customWidth="1"/>
    <col min="10552" max="10568" width="0.88671875" style="32"/>
    <col min="10569" max="10569" width="0" style="32" hidden="1" customWidth="1"/>
    <col min="10570" max="10785" width="0.88671875" style="32"/>
    <col min="10786" max="10786" width="0.44140625" style="32" customWidth="1"/>
    <col min="10787" max="10806" width="0.88671875" style="32"/>
    <col min="10807" max="10807" width="3.88671875" style="32" customWidth="1"/>
    <col min="10808" max="10824" width="0.88671875" style="32"/>
    <col min="10825" max="10825" width="0" style="32" hidden="1" customWidth="1"/>
    <col min="10826" max="11041" width="0.88671875" style="32"/>
    <col min="11042" max="11042" width="0.44140625" style="32" customWidth="1"/>
    <col min="11043" max="11062" width="0.88671875" style="32"/>
    <col min="11063" max="11063" width="3.88671875" style="32" customWidth="1"/>
    <col min="11064" max="11080" width="0.88671875" style="32"/>
    <col min="11081" max="11081" width="0" style="32" hidden="1" customWidth="1"/>
    <col min="11082" max="11297" width="0.88671875" style="32"/>
    <col min="11298" max="11298" width="0.44140625" style="32" customWidth="1"/>
    <col min="11299" max="11318" width="0.88671875" style="32"/>
    <col min="11319" max="11319" width="3.88671875" style="32" customWidth="1"/>
    <col min="11320" max="11336" width="0.88671875" style="32"/>
    <col min="11337" max="11337" width="0" style="32" hidden="1" customWidth="1"/>
    <col min="11338" max="11553" width="0.88671875" style="32"/>
    <col min="11554" max="11554" width="0.44140625" style="32" customWidth="1"/>
    <col min="11555" max="11574" width="0.88671875" style="32"/>
    <col min="11575" max="11575" width="3.88671875" style="32" customWidth="1"/>
    <col min="11576" max="11592" width="0.88671875" style="32"/>
    <col min="11593" max="11593" width="0" style="32" hidden="1" customWidth="1"/>
    <col min="11594" max="11809" width="0.88671875" style="32"/>
    <col min="11810" max="11810" width="0.44140625" style="32" customWidth="1"/>
    <col min="11811" max="11830" width="0.88671875" style="32"/>
    <col min="11831" max="11831" width="3.88671875" style="32" customWidth="1"/>
    <col min="11832" max="11848" width="0.88671875" style="32"/>
    <col min="11849" max="11849" width="0" style="32" hidden="1" customWidth="1"/>
    <col min="11850" max="12065" width="0.88671875" style="32"/>
    <col min="12066" max="12066" width="0.44140625" style="32" customWidth="1"/>
    <col min="12067" max="12086" width="0.88671875" style="32"/>
    <col min="12087" max="12087" width="3.88671875" style="32" customWidth="1"/>
    <col min="12088" max="12104" width="0.88671875" style="32"/>
    <col min="12105" max="12105" width="0" style="32" hidden="1" customWidth="1"/>
    <col min="12106" max="12321" width="0.88671875" style="32"/>
    <col min="12322" max="12322" width="0.44140625" style="32" customWidth="1"/>
    <col min="12323" max="12342" width="0.88671875" style="32"/>
    <col min="12343" max="12343" width="3.88671875" style="32" customWidth="1"/>
    <col min="12344" max="12360" width="0.88671875" style="32"/>
    <col min="12361" max="12361" width="0" style="32" hidden="1" customWidth="1"/>
    <col min="12362" max="12577" width="0.88671875" style="32"/>
    <col min="12578" max="12578" width="0.44140625" style="32" customWidth="1"/>
    <col min="12579" max="12598" width="0.88671875" style="32"/>
    <col min="12599" max="12599" width="3.88671875" style="32" customWidth="1"/>
    <col min="12600" max="12616" width="0.88671875" style="32"/>
    <col min="12617" max="12617" width="0" style="32" hidden="1" customWidth="1"/>
    <col min="12618" max="12833" width="0.88671875" style="32"/>
    <col min="12834" max="12834" width="0.44140625" style="32" customWidth="1"/>
    <col min="12835" max="12854" width="0.88671875" style="32"/>
    <col min="12855" max="12855" width="3.88671875" style="32" customWidth="1"/>
    <col min="12856" max="12872" width="0.88671875" style="32"/>
    <col min="12873" max="12873" width="0" style="32" hidden="1" customWidth="1"/>
    <col min="12874" max="13089" width="0.88671875" style="32"/>
    <col min="13090" max="13090" width="0.44140625" style="32" customWidth="1"/>
    <col min="13091" max="13110" width="0.88671875" style="32"/>
    <col min="13111" max="13111" width="3.88671875" style="32" customWidth="1"/>
    <col min="13112" max="13128" width="0.88671875" style="32"/>
    <col min="13129" max="13129" width="0" style="32" hidden="1" customWidth="1"/>
    <col min="13130" max="13345" width="0.88671875" style="32"/>
    <col min="13346" max="13346" width="0.44140625" style="32" customWidth="1"/>
    <col min="13347" max="13366" width="0.88671875" style="32"/>
    <col min="13367" max="13367" width="3.88671875" style="32" customWidth="1"/>
    <col min="13368" max="13384" width="0.88671875" style="32"/>
    <col min="13385" max="13385" width="0" style="32" hidden="1" customWidth="1"/>
    <col min="13386" max="13601" width="0.88671875" style="32"/>
    <col min="13602" max="13602" width="0.44140625" style="32" customWidth="1"/>
    <col min="13603" max="13622" width="0.88671875" style="32"/>
    <col min="13623" max="13623" width="3.88671875" style="32" customWidth="1"/>
    <col min="13624" max="13640" width="0.88671875" style="32"/>
    <col min="13641" max="13641" width="0" style="32" hidden="1" customWidth="1"/>
    <col min="13642" max="13857" width="0.88671875" style="32"/>
    <col min="13858" max="13858" width="0.44140625" style="32" customWidth="1"/>
    <col min="13859" max="13878" width="0.88671875" style="32"/>
    <col min="13879" max="13879" width="3.88671875" style="32" customWidth="1"/>
    <col min="13880" max="13896" width="0.88671875" style="32"/>
    <col min="13897" max="13897" width="0" style="32" hidden="1" customWidth="1"/>
    <col min="13898" max="14113" width="0.88671875" style="32"/>
    <col min="14114" max="14114" width="0.44140625" style="32" customWidth="1"/>
    <col min="14115" max="14134" width="0.88671875" style="32"/>
    <col min="14135" max="14135" width="3.88671875" style="32" customWidth="1"/>
    <col min="14136" max="14152" width="0.88671875" style="32"/>
    <col min="14153" max="14153" width="0" style="32" hidden="1" customWidth="1"/>
    <col min="14154" max="14369" width="0.88671875" style="32"/>
    <col min="14370" max="14370" width="0.44140625" style="32" customWidth="1"/>
    <col min="14371" max="14390" width="0.88671875" style="32"/>
    <col min="14391" max="14391" width="3.88671875" style="32" customWidth="1"/>
    <col min="14392" max="14408" width="0.88671875" style="32"/>
    <col min="14409" max="14409" width="0" style="32" hidden="1" customWidth="1"/>
    <col min="14410" max="14625" width="0.88671875" style="32"/>
    <col min="14626" max="14626" width="0.44140625" style="32" customWidth="1"/>
    <col min="14627" max="14646" width="0.88671875" style="32"/>
    <col min="14647" max="14647" width="3.88671875" style="32" customWidth="1"/>
    <col min="14648" max="14664" width="0.88671875" style="32"/>
    <col min="14665" max="14665" width="0" style="32" hidden="1" customWidth="1"/>
    <col min="14666" max="14881" width="0.88671875" style="32"/>
    <col min="14882" max="14882" width="0.44140625" style="32" customWidth="1"/>
    <col min="14883" max="14902" width="0.88671875" style="32"/>
    <col min="14903" max="14903" width="3.88671875" style="32" customWidth="1"/>
    <col min="14904" max="14920" width="0.88671875" style="32"/>
    <col min="14921" max="14921" width="0" style="32" hidden="1" customWidth="1"/>
    <col min="14922" max="15137" width="0.88671875" style="32"/>
    <col min="15138" max="15138" width="0.44140625" style="32" customWidth="1"/>
    <col min="15139" max="15158" width="0.88671875" style="32"/>
    <col min="15159" max="15159" width="3.88671875" style="32" customWidth="1"/>
    <col min="15160" max="15176" width="0.88671875" style="32"/>
    <col min="15177" max="15177" width="0" style="32" hidden="1" customWidth="1"/>
    <col min="15178" max="15393" width="0.88671875" style="32"/>
    <col min="15394" max="15394" width="0.44140625" style="32" customWidth="1"/>
    <col min="15395" max="15414" width="0.88671875" style="32"/>
    <col min="15415" max="15415" width="3.88671875" style="32" customWidth="1"/>
    <col min="15416" max="15432" width="0.88671875" style="32"/>
    <col min="15433" max="15433" width="0" style="32" hidden="1" customWidth="1"/>
    <col min="15434" max="15649" width="0.88671875" style="32"/>
    <col min="15650" max="15650" width="0.44140625" style="32" customWidth="1"/>
    <col min="15651" max="15670" width="0.88671875" style="32"/>
    <col min="15671" max="15671" width="3.88671875" style="32" customWidth="1"/>
    <col min="15672" max="15688" width="0.88671875" style="32"/>
    <col min="15689" max="15689" width="0" style="32" hidden="1" customWidth="1"/>
    <col min="15690" max="15905" width="0.88671875" style="32"/>
    <col min="15906" max="15906" width="0.44140625" style="32" customWidth="1"/>
    <col min="15907" max="15926" width="0.88671875" style="32"/>
    <col min="15927" max="15927" width="3.88671875" style="32" customWidth="1"/>
    <col min="15928" max="15944" width="0.88671875" style="32"/>
    <col min="15945" max="15945" width="0" style="32" hidden="1" customWidth="1"/>
    <col min="15946" max="16161" width="0.88671875" style="32"/>
    <col min="16162" max="16162" width="0.44140625" style="32" customWidth="1"/>
    <col min="16163" max="16182" width="0.88671875" style="32"/>
    <col min="16183" max="16183" width="3.88671875" style="32" customWidth="1"/>
    <col min="16184" max="16200" width="0.88671875" style="32"/>
    <col min="16201" max="16201" width="0" style="32" hidden="1" customWidth="1"/>
    <col min="16202" max="16384" width="0.88671875" style="32"/>
  </cols>
  <sheetData>
    <row r="1" spans="2:109" ht="25.2" customHeight="1">
      <c r="DE1" s="33" t="s">
        <v>473</v>
      </c>
    </row>
    <row r="2" spans="2:109" s="34" customFormat="1" ht="25.2" customHeight="1">
      <c r="B2" s="115" t="s">
        <v>474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</row>
    <row r="3" spans="2:109" s="35" customFormat="1" ht="48.6" customHeight="1">
      <c r="B3" s="116" t="s">
        <v>475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7" t="s">
        <v>20</v>
      </c>
      <c r="AD3" s="117"/>
      <c r="AE3" s="117"/>
      <c r="AF3" s="117"/>
      <c r="AG3" s="117"/>
      <c r="AH3" s="117"/>
      <c r="AI3" s="116" t="s">
        <v>476</v>
      </c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 t="s">
        <v>477</v>
      </c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 t="s">
        <v>23</v>
      </c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 t="s">
        <v>24</v>
      </c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</row>
    <row r="4" spans="2:109" s="36" customFormat="1" ht="25.2" customHeight="1">
      <c r="B4" s="118">
        <v>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3">
        <v>2</v>
      </c>
      <c r="AD4" s="113"/>
      <c r="AE4" s="113"/>
      <c r="AF4" s="113"/>
      <c r="AG4" s="113"/>
      <c r="AH4" s="113"/>
      <c r="AI4" s="114">
        <v>3</v>
      </c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>
        <v>4</v>
      </c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>
        <v>5</v>
      </c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>
        <v>6</v>
      </c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</row>
    <row r="5" spans="2:109" s="37" customFormat="1" ht="25.2" customHeight="1">
      <c r="B5" s="67" t="s">
        <v>434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8"/>
      <c r="AC5" s="108" t="s">
        <v>435</v>
      </c>
      <c r="AD5" s="109"/>
      <c r="AE5" s="109"/>
      <c r="AF5" s="109"/>
      <c r="AG5" s="109"/>
      <c r="AH5" s="109"/>
      <c r="AI5" s="110" t="s">
        <v>478</v>
      </c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1">
        <f>BD15</f>
        <v>0</v>
      </c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2">
        <f>BZ15</f>
        <v>-506408.17000000179</v>
      </c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03">
        <f>BD5-BZ5</f>
        <v>506408.17000000179</v>
      </c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4"/>
    </row>
    <row r="6" spans="2:109" s="37" customFormat="1" ht="15.6" hidden="1" customHeight="1">
      <c r="B6" s="105" t="s">
        <v>31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86"/>
      <c r="AC6" s="76" t="s">
        <v>437</v>
      </c>
      <c r="AD6" s="77"/>
      <c r="AE6" s="77"/>
      <c r="AF6" s="77"/>
      <c r="AG6" s="77"/>
      <c r="AH6" s="77"/>
      <c r="AI6" s="78" t="s">
        <v>478</v>
      </c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9" t="s">
        <v>42</v>
      </c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80" t="s">
        <v>42</v>
      </c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65" t="s">
        <v>42</v>
      </c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6"/>
    </row>
    <row r="7" spans="2:109" ht="19.2" hidden="1" customHeight="1">
      <c r="B7" s="106" t="s">
        <v>436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7"/>
      <c r="AC7" s="76"/>
      <c r="AD7" s="77"/>
      <c r="AE7" s="77"/>
      <c r="AF7" s="77"/>
      <c r="AG7" s="77"/>
      <c r="AH7" s="77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6"/>
    </row>
    <row r="8" spans="2:109" s="37" customFormat="1" ht="33.6" hidden="1" customHeight="1">
      <c r="B8" s="68" t="s">
        <v>479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2"/>
      <c r="AC8" s="93" t="s">
        <v>437</v>
      </c>
      <c r="AD8" s="94"/>
      <c r="AE8" s="94"/>
      <c r="AF8" s="94"/>
      <c r="AG8" s="94"/>
      <c r="AH8" s="77"/>
      <c r="AI8" s="95" t="s">
        <v>480</v>
      </c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77"/>
      <c r="BD8" s="96">
        <f>BD9</f>
        <v>0</v>
      </c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8"/>
      <c r="BZ8" s="99">
        <f>BZ11+BZ13</f>
        <v>0</v>
      </c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1"/>
      <c r="CP8" s="96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102"/>
    </row>
    <row r="9" spans="2:109" s="37" customFormat="1" ht="32.4" hidden="1" customHeight="1">
      <c r="B9" s="68" t="s">
        <v>481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2"/>
      <c r="AC9" s="93" t="s">
        <v>437</v>
      </c>
      <c r="AD9" s="94"/>
      <c r="AE9" s="94"/>
      <c r="AF9" s="94"/>
      <c r="AG9" s="94"/>
      <c r="AH9" s="77"/>
      <c r="AI9" s="95" t="s">
        <v>482</v>
      </c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77"/>
      <c r="BD9" s="96">
        <f>BD10+BD12</f>
        <v>0</v>
      </c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8"/>
      <c r="BZ9" s="99">
        <f>BZ8</f>
        <v>0</v>
      </c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1"/>
      <c r="CP9" s="96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102"/>
    </row>
    <row r="10" spans="2:109" s="37" customFormat="1" ht="34.200000000000003" hidden="1" customHeight="1">
      <c r="B10" s="68" t="s">
        <v>483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2"/>
      <c r="AC10" s="93" t="s">
        <v>437</v>
      </c>
      <c r="AD10" s="94"/>
      <c r="AE10" s="94"/>
      <c r="AF10" s="94"/>
      <c r="AG10" s="94"/>
      <c r="AH10" s="77"/>
      <c r="AI10" s="95" t="s">
        <v>484</v>
      </c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77"/>
      <c r="BD10" s="96">
        <v>0</v>
      </c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8"/>
      <c r="BZ10" s="99">
        <f>BZ11</f>
        <v>0</v>
      </c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1"/>
      <c r="CP10" s="96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102"/>
    </row>
    <row r="11" spans="2:109" s="37" customFormat="1" ht="44.4" hidden="1" customHeight="1">
      <c r="B11" s="68" t="s">
        <v>485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2"/>
      <c r="AC11" s="93" t="s">
        <v>437</v>
      </c>
      <c r="AD11" s="94"/>
      <c r="AE11" s="94"/>
      <c r="AF11" s="94"/>
      <c r="AG11" s="94"/>
      <c r="AH11" s="77"/>
      <c r="AI11" s="95" t="s">
        <v>486</v>
      </c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77"/>
      <c r="BD11" s="96">
        <v>0</v>
      </c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8"/>
      <c r="BZ11" s="99">
        <f>BZ12</f>
        <v>0</v>
      </c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1"/>
      <c r="CP11" s="96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102"/>
    </row>
    <row r="12" spans="2:109" s="37" customFormat="1" ht="44.4" hidden="1" customHeight="1">
      <c r="B12" s="68" t="s">
        <v>487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2"/>
      <c r="AC12" s="93" t="s">
        <v>437</v>
      </c>
      <c r="AD12" s="94"/>
      <c r="AE12" s="94"/>
      <c r="AF12" s="94"/>
      <c r="AG12" s="94"/>
      <c r="AH12" s="77"/>
      <c r="AI12" s="95" t="s">
        <v>488</v>
      </c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77"/>
      <c r="BD12" s="96">
        <v>0</v>
      </c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8"/>
      <c r="BZ12" s="99">
        <f>BZ13</f>
        <v>0</v>
      </c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1"/>
      <c r="CP12" s="96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102"/>
    </row>
    <row r="13" spans="2:109" s="37" customFormat="1" ht="45" hidden="1" customHeight="1">
      <c r="B13" s="68" t="s">
        <v>489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2"/>
      <c r="AC13" s="93" t="s">
        <v>437</v>
      </c>
      <c r="AD13" s="94"/>
      <c r="AE13" s="94"/>
      <c r="AF13" s="94"/>
      <c r="AG13" s="94"/>
      <c r="AH13" s="77"/>
      <c r="AI13" s="95" t="s">
        <v>490</v>
      </c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77"/>
      <c r="BD13" s="96">
        <v>0</v>
      </c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8"/>
      <c r="BZ13" s="99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1"/>
      <c r="CP13" s="83" t="s">
        <v>491</v>
      </c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5"/>
    </row>
    <row r="14" spans="2:109" s="37" customFormat="1" ht="25.2" customHeight="1">
      <c r="B14" s="68" t="s">
        <v>439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2"/>
      <c r="AC14" s="93" t="s">
        <v>440</v>
      </c>
      <c r="AD14" s="94"/>
      <c r="AE14" s="94"/>
      <c r="AF14" s="94"/>
      <c r="AG14" s="94"/>
      <c r="AH14" s="77"/>
      <c r="AI14" s="95" t="s">
        <v>478</v>
      </c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77"/>
      <c r="BD14" s="96" t="s">
        <v>42</v>
      </c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8"/>
      <c r="BZ14" s="99" t="s">
        <v>42</v>
      </c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1"/>
      <c r="CP14" s="83" t="s">
        <v>42</v>
      </c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5"/>
    </row>
    <row r="15" spans="2:109" s="37" customFormat="1" ht="16.2" customHeight="1">
      <c r="B15" s="86" t="s">
        <v>438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8"/>
      <c r="AC15" s="76" t="s">
        <v>442</v>
      </c>
      <c r="AD15" s="77"/>
      <c r="AE15" s="77"/>
      <c r="AF15" s="77"/>
      <c r="AG15" s="77"/>
      <c r="AH15" s="77"/>
      <c r="AI15" s="78" t="s">
        <v>492</v>
      </c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9">
        <v>0</v>
      </c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>
        <f>BZ17+BZ22</f>
        <v>-506408.17000000179</v>
      </c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1">
        <f>BD15-BZ15</f>
        <v>506408.17000000179</v>
      </c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2"/>
    </row>
    <row r="16" spans="2:109" s="37" customFormat="1" ht="20.399999999999999" customHeight="1">
      <c r="B16" s="89" t="s">
        <v>441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90"/>
      <c r="AC16" s="76"/>
      <c r="AD16" s="77"/>
      <c r="AE16" s="77"/>
      <c r="AF16" s="77"/>
      <c r="AG16" s="77"/>
      <c r="AH16" s="77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2"/>
    </row>
    <row r="17" spans="1:109" s="37" customFormat="1" ht="16.95" customHeight="1">
      <c r="B17" s="67" t="s">
        <v>493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8"/>
      <c r="AC17" s="76" t="s">
        <v>443</v>
      </c>
      <c r="AD17" s="77"/>
      <c r="AE17" s="77"/>
      <c r="AF17" s="77"/>
      <c r="AG17" s="77"/>
      <c r="AH17" s="77"/>
      <c r="AI17" s="78" t="s">
        <v>494</v>
      </c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9">
        <f>BD18</f>
        <v>-29463600</v>
      </c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>
        <f>BZ18</f>
        <v>-27702281.780000001</v>
      </c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1" t="s">
        <v>491</v>
      </c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2"/>
    </row>
    <row r="18" spans="1:109" s="37" customFormat="1" ht="21.6" customHeight="1">
      <c r="B18" s="67" t="s">
        <v>495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8"/>
      <c r="AC18" s="76" t="s">
        <v>443</v>
      </c>
      <c r="AD18" s="77"/>
      <c r="AE18" s="77"/>
      <c r="AF18" s="77"/>
      <c r="AG18" s="77"/>
      <c r="AH18" s="77"/>
      <c r="AI18" s="78" t="s">
        <v>444</v>
      </c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9">
        <f>BD19</f>
        <v>-29463600</v>
      </c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>
        <f>BZ19</f>
        <v>-27702281.780000001</v>
      </c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65" t="s">
        <v>491</v>
      </c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6"/>
    </row>
    <row r="19" spans="1:109" s="37" customFormat="1" ht="25.2" customHeight="1">
      <c r="B19" s="67" t="s">
        <v>496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8"/>
      <c r="AC19" s="76" t="s">
        <v>443</v>
      </c>
      <c r="AD19" s="77"/>
      <c r="AE19" s="77"/>
      <c r="AF19" s="77"/>
      <c r="AG19" s="77"/>
      <c r="AH19" s="77"/>
      <c r="AI19" s="78" t="s">
        <v>497</v>
      </c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9">
        <f>BD20</f>
        <v>-29463600</v>
      </c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>
        <f>BZ20</f>
        <v>-27702281.780000001</v>
      </c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65" t="s">
        <v>491</v>
      </c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6"/>
    </row>
    <row r="20" spans="1:109" s="37" customFormat="1" ht="25.2" customHeight="1">
      <c r="B20" s="67" t="s">
        <v>498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8"/>
      <c r="AC20" s="76" t="s">
        <v>443</v>
      </c>
      <c r="AD20" s="77"/>
      <c r="AE20" s="77"/>
      <c r="AF20" s="77"/>
      <c r="AG20" s="77"/>
      <c r="AH20" s="77"/>
      <c r="AI20" s="78" t="s">
        <v>499</v>
      </c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9">
        <f>BD21</f>
        <v>-29463600</v>
      </c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>
        <f>BZ21</f>
        <v>-27702281.780000001</v>
      </c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65" t="s">
        <v>491</v>
      </c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6"/>
    </row>
    <row r="21" spans="1:109" s="37" customFormat="1" ht="30" customHeight="1">
      <c r="B21" s="67" t="s">
        <v>445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8"/>
      <c r="AC21" s="76" t="s">
        <v>443</v>
      </c>
      <c r="AD21" s="77"/>
      <c r="AE21" s="77"/>
      <c r="AF21" s="77"/>
      <c r="AG21" s="77"/>
      <c r="AH21" s="77"/>
      <c r="AI21" s="78" t="s">
        <v>446</v>
      </c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9">
        <v>-29463600</v>
      </c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>
        <v>-27702281.780000001</v>
      </c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65" t="s">
        <v>491</v>
      </c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6"/>
    </row>
    <row r="22" spans="1:109" s="37" customFormat="1" ht="20.399999999999999" customHeight="1">
      <c r="B22" s="67" t="s">
        <v>500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8"/>
      <c r="AC22" s="76" t="s">
        <v>501</v>
      </c>
      <c r="AD22" s="77"/>
      <c r="AE22" s="77"/>
      <c r="AF22" s="77"/>
      <c r="AG22" s="77"/>
      <c r="AH22" s="77"/>
      <c r="AI22" s="78" t="s">
        <v>502</v>
      </c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9">
        <f>BD23</f>
        <v>27678800</v>
      </c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>
        <f>BZ23</f>
        <v>27195873.609999999</v>
      </c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65" t="s">
        <v>491</v>
      </c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6"/>
    </row>
    <row r="23" spans="1:109" s="37" customFormat="1" ht="21" customHeight="1">
      <c r="B23" s="67" t="s">
        <v>503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8"/>
      <c r="AC23" s="76" t="s">
        <v>501</v>
      </c>
      <c r="AD23" s="77"/>
      <c r="AE23" s="77"/>
      <c r="AF23" s="77"/>
      <c r="AG23" s="77"/>
      <c r="AH23" s="77"/>
      <c r="AI23" s="78" t="s">
        <v>504</v>
      </c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9">
        <f>BD24</f>
        <v>27678800</v>
      </c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>
        <f>BZ24</f>
        <v>27195873.609999999</v>
      </c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65" t="s">
        <v>491</v>
      </c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6"/>
    </row>
    <row r="24" spans="1:109" s="37" customFormat="1" ht="19.2" customHeight="1">
      <c r="B24" s="67" t="s">
        <v>505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8"/>
      <c r="AC24" s="76" t="s">
        <v>501</v>
      </c>
      <c r="AD24" s="77"/>
      <c r="AE24" s="77"/>
      <c r="AF24" s="77"/>
      <c r="AG24" s="77"/>
      <c r="AH24" s="77"/>
      <c r="AI24" s="78" t="s">
        <v>506</v>
      </c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9">
        <f>BD25</f>
        <v>27678800</v>
      </c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>
        <f>BZ25</f>
        <v>27195873.609999999</v>
      </c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65" t="s">
        <v>491</v>
      </c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6"/>
    </row>
    <row r="25" spans="1:109" s="37" customFormat="1" ht="22.8" customHeight="1">
      <c r="B25" s="67" t="s">
        <v>507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  <c r="AC25" s="76" t="s">
        <v>501</v>
      </c>
      <c r="AD25" s="77"/>
      <c r="AE25" s="77"/>
      <c r="AF25" s="77"/>
      <c r="AG25" s="77"/>
      <c r="AH25" s="77"/>
      <c r="AI25" s="78" t="s">
        <v>508</v>
      </c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9">
        <f>BD26</f>
        <v>27678800</v>
      </c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>
        <f>BZ26</f>
        <v>27195873.609999999</v>
      </c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65" t="s">
        <v>491</v>
      </c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6"/>
    </row>
    <row r="26" spans="1:109" ht="30.6" customHeight="1">
      <c r="B26" s="67" t="s">
        <v>509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8"/>
      <c r="AC26" s="69" t="s">
        <v>501</v>
      </c>
      <c r="AD26" s="70"/>
      <c r="AE26" s="70"/>
      <c r="AF26" s="70"/>
      <c r="AG26" s="70"/>
      <c r="AH26" s="70"/>
      <c r="AI26" s="71" t="s">
        <v>510</v>
      </c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2">
        <v>27678800</v>
      </c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>
        <v>27195873.609999999</v>
      </c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4" t="s">
        <v>491</v>
      </c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5"/>
    </row>
    <row r="27" spans="1:109" ht="25.2" customHeight="1">
      <c r="A27" s="38"/>
      <c r="B27" s="63" t="s">
        <v>511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40"/>
      <c r="AK27" s="40"/>
      <c r="AL27" s="40"/>
      <c r="AM27" s="61" t="s">
        <v>512</v>
      </c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40"/>
      <c r="BP27" s="40"/>
      <c r="BQ27" s="40"/>
      <c r="BR27" s="40"/>
      <c r="BS27" s="40"/>
      <c r="BT27" s="40"/>
      <c r="BU27" s="40"/>
      <c r="BV27" s="40"/>
    </row>
    <row r="28" spans="1:109" s="38" customFormat="1" ht="25.2" customHeight="1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56" t="s">
        <v>513</v>
      </c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40"/>
      <c r="AK28" s="40"/>
      <c r="AL28" s="40"/>
      <c r="AM28" s="56" t="s">
        <v>514</v>
      </c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40"/>
      <c r="BP28" s="40"/>
      <c r="BQ28" s="40"/>
      <c r="BR28" s="40"/>
      <c r="BS28" s="40"/>
      <c r="BT28" s="40"/>
      <c r="BU28" s="40"/>
      <c r="BV28" s="40"/>
    </row>
    <row r="29" spans="1:109" s="38" customFormat="1" ht="25.2" customHeight="1">
      <c r="B29" s="64" t="s">
        <v>515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</row>
    <row r="30" spans="1:109" s="38" customFormat="1" ht="14.4" customHeight="1">
      <c r="B30" s="40" t="s">
        <v>516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40"/>
      <c r="AT30" s="40"/>
      <c r="AU30" s="61" t="s">
        <v>517</v>
      </c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</row>
    <row r="31" spans="1:109" s="38" customFormat="1" ht="25.2" customHeight="1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56" t="s">
        <v>513</v>
      </c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40"/>
      <c r="AT31" s="40"/>
      <c r="AU31" s="56" t="s">
        <v>514</v>
      </c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</row>
    <row r="32" spans="1:109" s="41" customFormat="1" ht="25.2" customHeight="1">
      <c r="A32" s="38"/>
      <c r="B32" s="40"/>
      <c r="C32" s="62" t="s">
        <v>518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40"/>
      <c r="AO32" s="40"/>
      <c r="AP32" s="40"/>
      <c r="AQ32" s="61" t="s">
        <v>519</v>
      </c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40"/>
      <c r="BT32" s="40"/>
      <c r="BU32" s="40"/>
      <c r="BV32" s="40"/>
    </row>
    <row r="33" spans="1:74" s="38" customFormat="1" ht="25.2" customHeight="1">
      <c r="A33" s="41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56" t="s">
        <v>513</v>
      </c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40"/>
      <c r="AO33" s="40"/>
      <c r="AP33" s="40"/>
      <c r="AQ33" s="56" t="s">
        <v>514</v>
      </c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40"/>
      <c r="BT33" s="40"/>
      <c r="BU33" s="40"/>
      <c r="BV33" s="40"/>
    </row>
    <row r="34" spans="1:74" s="41" customFormat="1" ht="25.2" customHeight="1">
      <c r="A34" s="38"/>
      <c r="B34" s="57"/>
      <c r="C34" s="57"/>
      <c r="D34" s="58" t="s">
        <v>524</v>
      </c>
      <c r="E34" s="58"/>
      <c r="F34" s="58"/>
      <c r="G34" s="58"/>
      <c r="H34" s="59" t="s">
        <v>521</v>
      </c>
      <c r="I34" s="59"/>
      <c r="J34" s="58" t="s">
        <v>522</v>
      </c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9">
        <v>20</v>
      </c>
      <c r="AC34" s="59"/>
      <c r="AD34" s="59"/>
      <c r="AE34" s="59"/>
      <c r="AF34" s="60" t="s">
        <v>520</v>
      </c>
      <c r="AG34" s="60"/>
      <c r="AH34" s="60"/>
      <c r="AI34" s="60"/>
      <c r="AJ34" s="40" t="s">
        <v>523</v>
      </c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s="38" customFormat="1" ht="25.2" customHeight="1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</row>
    <row r="36" spans="1:74" ht="25.2" customHeight="1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</row>
  </sheetData>
  <mergeCells count="154">
    <mergeCell ref="AC4:AH4"/>
    <mergeCell ref="AI4:BC4"/>
    <mergeCell ref="BD4:BY4"/>
    <mergeCell ref="BZ4:CO4"/>
    <mergeCell ref="CP4:DE4"/>
    <mergeCell ref="B2:DE2"/>
    <mergeCell ref="B3:AB3"/>
    <mergeCell ref="AC3:AH3"/>
    <mergeCell ref="AI3:BC3"/>
    <mergeCell ref="BD3:BY3"/>
    <mergeCell ref="BZ3:CO3"/>
    <mergeCell ref="CP3:DE3"/>
    <mergeCell ref="B4:AB4"/>
    <mergeCell ref="CP5:DE5"/>
    <mergeCell ref="B6:AB6"/>
    <mergeCell ref="AC6:AH7"/>
    <mergeCell ref="AI6:BC7"/>
    <mergeCell ref="BD6:BY7"/>
    <mergeCell ref="BZ6:CO7"/>
    <mergeCell ref="CP6:DE7"/>
    <mergeCell ref="B7:AB7"/>
    <mergeCell ref="B5:AB5"/>
    <mergeCell ref="AC5:AH5"/>
    <mergeCell ref="AI5:BC5"/>
    <mergeCell ref="BD5:BY5"/>
    <mergeCell ref="BZ5:CO5"/>
    <mergeCell ref="CP8:DE8"/>
    <mergeCell ref="B9:AB9"/>
    <mergeCell ref="AC9:AH9"/>
    <mergeCell ref="AI9:BC9"/>
    <mergeCell ref="BD9:BY9"/>
    <mergeCell ref="BZ9:CO9"/>
    <mergeCell ref="CP9:DE9"/>
    <mergeCell ref="B8:AB8"/>
    <mergeCell ref="AC8:AH8"/>
    <mergeCell ref="AI8:BC8"/>
    <mergeCell ref="BD8:BY8"/>
    <mergeCell ref="BZ8:CO8"/>
    <mergeCell ref="CP10:DE10"/>
    <mergeCell ref="B11:AB11"/>
    <mergeCell ref="AC11:AH11"/>
    <mergeCell ref="AI11:BC11"/>
    <mergeCell ref="BD11:BY11"/>
    <mergeCell ref="BZ11:CO11"/>
    <mergeCell ref="CP11:DE11"/>
    <mergeCell ref="B10:AB10"/>
    <mergeCell ref="AC10:AH10"/>
    <mergeCell ref="AI10:BC10"/>
    <mergeCell ref="BD10:BY10"/>
    <mergeCell ref="BZ10:CO10"/>
    <mergeCell ref="CP12:DE12"/>
    <mergeCell ref="B13:AB13"/>
    <mergeCell ref="AC13:AH13"/>
    <mergeCell ref="AI13:BC13"/>
    <mergeCell ref="BD13:BY13"/>
    <mergeCell ref="BZ13:CO13"/>
    <mergeCell ref="CP13:DE13"/>
    <mergeCell ref="B12:AB12"/>
    <mergeCell ref="AC12:AH12"/>
    <mergeCell ref="AI12:BC12"/>
    <mergeCell ref="BD12:BY12"/>
    <mergeCell ref="BZ12:CO12"/>
    <mergeCell ref="CP14:DE14"/>
    <mergeCell ref="B15:AB15"/>
    <mergeCell ref="AC15:AH16"/>
    <mergeCell ref="AI15:BC16"/>
    <mergeCell ref="BD15:BY16"/>
    <mergeCell ref="BZ15:CO16"/>
    <mergeCell ref="CP15:DE16"/>
    <mergeCell ref="B16:AB16"/>
    <mergeCell ref="B14:AB14"/>
    <mergeCell ref="AC14:AH14"/>
    <mergeCell ref="AI14:BC14"/>
    <mergeCell ref="BD14:BY14"/>
    <mergeCell ref="BZ14:CO14"/>
    <mergeCell ref="CP17:DE17"/>
    <mergeCell ref="B18:AB18"/>
    <mergeCell ref="AC18:AH18"/>
    <mergeCell ref="AI18:BC18"/>
    <mergeCell ref="BD18:BY18"/>
    <mergeCell ref="BZ18:CO18"/>
    <mergeCell ref="CP18:DE18"/>
    <mergeCell ref="B17:AB17"/>
    <mergeCell ref="AC17:AH17"/>
    <mergeCell ref="AI17:BC17"/>
    <mergeCell ref="BD17:BY17"/>
    <mergeCell ref="BZ17:CO17"/>
    <mergeCell ref="CP19:DE19"/>
    <mergeCell ref="B20:AB20"/>
    <mergeCell ref="AC20:AH20"/>
    <mergeCell ref="AI20:BC20"/>
    <mergeCell ref="BD20:BY20"/>
    <mergeCell ref="BZ20:CO20"/>
    <mergeCell ref="CP20:DE20"/>
    <mergeCell ref="B19:AB19"/>
    <mergeCell ref="AC19:AH19"/>
    <mergeCell ref="AI19:BC19"/>
    <mergeCell ref="BD19:BY19"/>
    <mergeCell ref="BZ19:CO19"/>
    <mergeCell ref="CP21:DE21"/>
    <mergeCell ref="B22:AB22"/>
    <mergeCell ref="AC22:AH22"/>
    <mergeCell ref="AI22:BC22"/>
    <mergeCell ref="BD22:BY22"/>
    <mergeCell ref="BZ22:CO22"/>
    <mergeCell ref="CP22:DE22"/>
    <mergeCell ref="B21:AB21"/>
    <mergeCell ref="AC21:AH21"/>
    <mergeCell ref="AI21:BC21"/>
    <mergeCell ref="BD21:BY21"/>
    <mergeCell ref="BZ21:CO21"/>
    <mergeCell ref="CP23:DE23"/>
    <mergeCell ref="B24:AB24"/>
    <mergeCell ref="AC24:AH24"/>
    <mergeCell ref="AI24:BC24"/>
    <mergeCell ref="BD24:BY24"/>
    <mergeCell ref="BZ24:CO24"/>
    <mergeCell ref="CP24:DE24"/>
    <mergeCell ref="B23:AB23"/>
    <mergeCell ref="AC23:AH23"/>
    <mergeCell ref="AI23:BC23"/>
    <mergeCell ref="BD23:BY23"/>
    <mergeCell ref="BZ23:CO23"/>
    <mergeCell ref="B27:T27"/>
    <mergeCell ref="AM27:BN27"/>
    <mergeCell ref="P28:AI28"/>
    <mergeCell ref="AM28:BN28"/>
    <mergeCell ref="B29:AE29"/>
    <mergeCell ref="CP25:DE25"/>
    <mergeCell ref="B26:AB26"/>
    <mergeCell ref="AC26:AH26"/>
    <mergeCell ref="AI26:BC26"/>
    <mergeCell ref="BD26:BY26"/>
    <mergeCell ref="BZ26:CO26"/>
    <mergeCell ref="CP26:DE26"/>
    <mergeCell ref="B25:AB25"/>
    <mergeCell ref="AC25:AH25"/>
    <mergeCell ref="AI25:BC25"/>
    <mergeCell ref="BD25:BY25"/>
    <mergeCell ref="BZ25:CO25"/>
    <mergeCell ref="T33:AM33"/>
    <mergeCell ref="AQ33:BR33"/>
    <mergeCell ref="B34:C34"/>
    <mergeCell ref="D34:G34"/>
    <mergeCell ref="H34:I34"/>
    <mergeCell ref="J34:AA34"/>
    <mergeCell ref="AB34:AE34"/>
    <mergeCell ref="AF34:AI34"/>
    <mergeCell ref="Y30:AR30"/>
    <mergeCell ref="AU30:BV30"/>
    <mergeCell ref="Y31:AR31"/>
    <mergeCell ref="AU31:BV31"/>
    <mergeCell ref="C32:AM32"/>
    <mergeCell ref="AQ32:BR32"/>
  </mergeCells>
  <conditionalFormatting sqref="F15:F17 E13:F13 E15">
    <cfRule type="cellIs" priority="12" operator="equal">
      <formula>0</formula>
    </cfRule>
  </conditionalFormatting>
  <conditionalFormatting sqref="E28:F28">
    <cfRule type="cellIs" priority="13" operator="equal">
      <formula>0</formula>
    </cfRule>
  </conditionalFormatting>
  <conditionalFormatting sqref="E30:F30">
    <cfRule type="cellIs" priority="14" operator="equal">
      <formula>0</formula>
    </cfRule>
  </conditionalFormatting>
  <conditionalFormatting sqref="E101:F101">
    <cfRule type="cellIs" priority="15" operator="equal">
      <formula>0</formula>
    </cfRule>
  </conditionalFormatting>
  <conditionalFormatting sqref="F15:F17 E13:F13 E15">
    <cfRule type="cellIs" priority="11" stopIfTrue="1" operator="equal">
      <formula>0</formula>
    </cfRule>
  </conditionalFormatting>
  <conditionalFormatting sqref="E28:F28">
    <cfRule type="cellIs" priority="10" stopIfTrue="1" operator="equal">
      <formula>0</formula>
    </cfRule>
  </conditionalFormatting>
  <conditionalFormatting sqref="E30:F30">
    <cfRule type="cellIs" priority="9" stopIfTrue="1" operator="equal">
      <formula>0</formula>
    </cfRule>
  </conditionalFormatting>
  <conditionalFormatting sqref="E101:F101">
    <cfRule type="cellIs" priority="8" stopIfTrue="1" operator="equal">
      <formula>0</formula>
    </cfRule>
  </conditionalFormatting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447</v>
      </c>
      <c r="B1" t="s">
        <v>448</v>
      </c>
    </row>
    <row r="2" spans="1:2">
      <c r="A2" t="s">
        <v>449</v>
      </c>
      <c r="B2" t="s">
        <v>450</v>
      </c>
    </row>
    <row r="3" spans="1:2">
      <c r="A3" t="s">
        <v>451</v>
      </c>
      <c r="B3" t="s">
        <v>6</v>
      </c>
    </row>
    <row r="4" spans="1:2">
      <c r="A4" t="s">
        <v>452</v>
      </c>
      <c r="B4" t="s">
        <v>453</v>
      </c>
    </row>
    <row r="5" spans="1:2">
      <c r="A5" t="s">
        <v>454</v>
      </c>
      <c r="B5" t="s">
        <v>455</v>
      </c>
    </row>
    <row r="6" spans="1:2">
      <c r="A6" t="s">
        <v>456</v>
      </c>
      <c r="B6" t="s">
        <v>448</v>
      </c>
    </row>
    <row r="7" spans="1:2">
      <c r="A7" t="s">
        <v>457</v>
      </c>
      <c r="B7" t="s">
        <v>0</v>
      </c>
    </row>
    <row r="8" spans="1:2">
      <c r="A8" t="s">
        <v>458</v>
      </c>
      <c r="B8" t="s">
        <v>0</v>
      </c>
    </row>
    <row r="9" spans="1:2">
      <c r="A9" t="s">
        <v>459</v>
      </c>
      <c r="B9" t="s">
        <v>460</v>
      </c>
    </row>
    <row r="10" spans="1:2">
      <c r="A10" t="s">
        <v>461</v>
      </c>
      <c r="B10" t="s">
        <v>16</v>
      </c>
    </row>
    <row r="11" spans="1:2">
      <c r="A11" t="s">
        <v>462</v>
      </c>
      <c r="B11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1</cp:lastModifiedBy>
  <cp:lastPrinted>2025-01-28T05:57:47Z</cp:lastPrinted>
  <dcterms:created xsi:type="dcterms:W3CDTF">2025-01-16T06:09:47Z</dcterms:created>
  <dcterms:modified xsi:type="dcterms:W3CDTF">2025-01-28T06:41:07Z</dcterms:modified>
</cp:coreProperties>
</file>