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6945" tabRatio="751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<sst xmlns="http://schemas.openxmlformats.org/spreadsheetml/2006/main" count="497" uniqueCount="157">
  <si>
    <t> </t>
  </si>
  <si>
    <t> 05</t>
  </si>
  <si>
    <t> 01</t>
  </si>
  <si>
    <t> 03</t>
  </si>
  <si>
    <t> 09</t>
  </si>
  <si>
    <t> 521 00 00</t>
  </si>
  <si>
    <t> 521 01 02</t>
  </si>
  <si>
    <t> 08</t>
  </si>
  <si>
    <t>Культура</t>
  </si>
  <si>
    <t>Наименование</t>
  </si>
  <si>
    <t>Межбюджетные трансферты</t>
  </si>
  <si>
    <t>Коммунальное хозяйство</t>
  </si>
  <si>
    <t>Благоустройство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</si>
  <si>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</si>
  <si>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</si>
  <si>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Общегосударственные вопросы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</si>
  <si>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</si>
  <si>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</si>
  <si>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</si>
  <si>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</si>
  <si>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Национальная оборона</t>
  </si>
  <si>
    <t>Руководство и управление в сфере установленных функций</t>
  </si>
  <si>
    <t>Резервные фонды местных администраций</t>
  </si>
  <si>
    <t>Резервные фонды</t>
  </si>
  <si>
    <t>Жилищное хозяйство</t>
  </si>
  <si>
    <t>05</t>
  </si>
  <si>
    <t>01</t>
  </si>
  <si>
    <t> 521 01 00</t>
  </si>
  <si>
    <t>02</t>
  </si>
  <si>
    <t>10</t>
  </si>
  <si>
    <t>03</t>
  </si>
  <si>
    <t>Уплата налога на имущество организаций и земельного налога</t>
  </si>
  <si>
    <t>070 00 00</t>
  </si>
  <si>
    <t>070 05 00</t>
  </si>
  <si>
    <t>Рз</t>
  </si>
  <si>
    <t>ПР</t>
  </si>
  <si>
    <t>ЦСР</t>
  </si>
  <si>
    <t>ВР</t>
  </si>
  <si>
    <t>(в рублях)</t>
  </si>
  <si>
    <t>951</t>
  </si>
  <si>
    <t>процент исполнения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</si>
  <si>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</si>
  <si>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</si>
  <si>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002 03 00</t>
  </si>
  <si>
    <t>04</t>
  </si>
  <si>
    <t>002 04 00</t>
  </si>
  <si>
    <t>521 00 00</t>
  </si>
  <si>
    <t>Субвенции бюджетам муниципальных образований для финансового обеспечения расходных обязательств. возникающих при выполнении государственных полномочий РФ, субъктов РФ, переданных для осуществления органам местного самоуправления в установленном порядке</t>
  </si>
  <si>
    <t>521 02 00</t>
  </si>
  <si>
    <t>521 02 15</t>
  </si>
  <si>
    <t>Мобилизационная  и вневойсковая подготовка</t>
  </si>
  <si>
    <t>001 00 00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</si>
  <si>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</si>
  <si>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</si>
  <si>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</si>
  <si>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</si>
  <si>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   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</si>
  <si>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</si>
  <si>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Целевые программы муниципальных образований</t>
  </si>
  <si>
    <t>795 00 00</t>
  </si>
  <si>
    <t xml:space="preserve">Социальная политика                                                     </t>
  </si>
  <si>
    <t xml:space="preserve">Социальное обеспечение населения                              </t>
  </si>
  <si>
    <t xml:space="preserve">Резервные фонды                                                               </t>
  </si>
  <si>
    <t xml:space="preserve">Резервные фонды местных администраций                 </t>
  </si>
  <si>
    <t>Мин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</si>
  <si>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, статьей 9.3 Областного закона от 25 октября 2002 года № 273-ЗС «Об административных правонарушениях»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</si>
  <si>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</si>
  <si>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Другие общегосударственные вопросы                                </t>
  </si>
  <si>
    <t>Жилищно-коммунальное хозяйство</t>
  </si>
  <si>
    <t xml:space="preserve">Долгосрочная муниципальная целевая программа «Переселение граждан из ветхого и аврийного жилищного фонда Гуково-Гнилушевского сельского поселения на  2008-2014 годы» </t>
  </si>
  <si>
    <t>Подпрограмма "Уличное освещение"</t>
  </si>
  <si>
    <t>Культура, кинематография</t>
  </si>
  <si>
    <t>Региональные целевые программы</t>
  </si>
  <si>
    <t>ФИЗИЧЕСКАЯ КУЛЬТУРА И СПОРТ</t>
  </si>
  <si>
    <t>Физическая культура</t>
  </si>
  <si>
    <t>итого</t>
  </si>
  <si>
    <t>521 06 00</t>
  </si>
  <si>
    <t>11</t>
  </si>
  <si>
    <t>13</t>
  </si>
  <si>
    <t>795 15 00</t>
  </si>
  <si>
    <t>795 12 00</t>
  </si>
  <si>
    <t>795 12 01</t>
  </si>
  <si>
    <t>522 00 00</t>
  </si>
  <si>
    <t xml:space="preserve">795 09 00 </t>
  </si>
  <si>
    <t>795 09 00</t>
  </si>
  <si>
    <t>Подпрограмма "Прочие мероприятия по благоустройству поселения"</t>
  </si>
  <si>
    <t>Уточненный план                            2012 года</t>
  </si>
  <si>
    <t>Факт                2012 года</t>
  </si>
  <si>
    <t>Уплата прочих налогов, сборов и иных платежей</t>
  </si>
  <si>
    <t>Национальная экономика</t>
  </si>
  <si>
    <t>Резервные средства</t>
  </si>
  <si>
    <t>122</t>
  </si>
  <si>
    <t>242</t>
  </si>
  <si>
    <t>244</t>
  </si>
  <si>
    <t>851</t>
  </si>
  <si>
    <t>852</t>
  </si>
  <si>
    <t>540</t>
  </si>
  <si>
    <t>795 22 00</t>
  </si>
  <si>
    <t>07</t>
  </si>
  <si>
    <t>020 00 00</t>
  </si>
  <si>
    <t>020 09 00</t>
  </si>
  <si>
    <t>880</t>
  </si>
  <si>
    <t>020 10 00</t>
  </si>
  <si>
    <t>870</t>
  </si>
  <si>
    <t>121</t>
  </si>
  <si>
    <t> 521 06 00</t>
  </si>
  <si>
    <t>522 27 00</t>
  </si>
  <si>
    <t>12</t>
  </si>
  <si>
    <t>810</t>
  </si>
  <si>
    <t>522 09 00</t>
  </si>
  <si>
    <t>611</t>
  </si>
  <si>
    <t>795 11 00</t>
  </si>
  <si>
    <t>795 11  01</t>
  </si>
  <si>
    <t>795 11  02</t>
  </si>
  <si>
    <t>321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</si>
  <si>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</si>
  <si>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</si>
  <si>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</si>
  <si>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</si>
  <si>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Долгосрочная муниципальная целевая программа "Развитие муниципальной службы в Гуково-Гнилушевском сельском поселении на 2012-2014 годы"</t>
  </si>
  <si>
    <t>Обеспечение проведения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</si>
  <si>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</si>
  <si>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</si>
  <si>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Специальные расходы</t>
  </si>
  <si>
    <t>Проведение выборов в представительные органы муниципального образования</t>
  </si>
  <si>
    <t>Дорожное хозяйство (дорожные фонды)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</si>
  <si>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</si>
  <si>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Другие вопросы в области национальной экономики</t>
  </si>
  <si>
    <t>Субсидии гражданам на приобретение жилья</t>
  </si>
  <si>
    <t>Возмещение предприятиям жилищно-комунального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</si>
  <si>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учреждений)
 и физическим лицам - производителям товаров, работ, услуг</t>
  </si>
  <si>
    <t>Областная долгосрочная целевая  программа «Культура Дона (2010-2014годы)»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</si>
  <si>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</si>
  <si>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 и компенсации гражданам и иные социальные выплаты, кроме публичных нормативных обязательств</t>
  </si>
  <si>
    <t xml:space="preserve">к решению Собрания депутатов Ковалевского сельского поселения  от ....2013 № …. "Об исполнении бюджета Ковалевского сельского поселения Красносулинского района за 2012 год" </t>
  </si>
  <si>
    <t>Исполнение бюджета по ведомственной структуре  расходов  бюджета                                                                                  Ковалевского сельского поселения Красносулинского района за 2012год</t>
  </si>
  <si>
    <t>Администрация Ковалевского сельского поселения</t>
  </si>
  <si>
    <t>Долгосрочная муниципальная целевая программа «Развитие физкультуры и спорта в Ковалевском сельском поселении на 2011-2014 годы"</t>
  </si>
  <si>
    <t>Подпрограмма "Организация библиотечного обслуживания населения"</t>
  </si>
  <si>
    <t>Подпрограмма "Организация досуга и обеспечение жителей поселения услугами учреждений культуры"</t>
  </si>
  <si>
    <t>Муниципальная долгосрочная целевая программа «Сохранение и развитие культуры и искусства Ковалевского сельского поселения на 2010-2014 годы»</t>
  </si>
  <si>
    <t>Резервные фонды исполнительных органов органов субъектов Российской Федерации</t>
  </si>
  <si>
    <t>08</t>
  </si>
  <si>
    <t>070 04 00</t>
  </si>
  <si>
    <t>Субсидии бюджетны учреждениям на иные цели</t>
  </si>
  <si>
    <t>612</t>
  </si>
  <si>
    <t>795 13 02</t>
  </si>
  <si>
    <t>795 13 00</t>
  </si>
  <si>
    <t xml:space="preserve">Муниципальная долгосрочная целевая программа «Благоустройство территории Ковалевского сельского поселения на  2012-2014 годы» </t>
  </si>
  <si>
    <t>Муниципальная долгосрочная целевая программа "Повышение безопасности дорожного движения на территории Ковалевского сельского поселения на 2011-2014 годы"</t>
  </si>
  <si>
    <t>795 13 03</t>
  </si>
  <si>
    <t>Подпрограмма  "Мероприятия в области коммунального хозяйства"</t>
  </si>
  <si>
    <t>Муниципальная долгосрочная целевая программа "Благоустройство территории Ковалевского сельского поселения на 2012-2014 годы"</t>
  </si>
  <si>
    <t>795 13 01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</si>
  <si>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</si>
  <si>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годы"</t>
  </si>
  <si>
    <t>Приложение № 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</si>
</sst>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2"/>
    </font>
    <font>
      <sz val="8"/>
      <color indexed="63"/>
      <name val="Microsoft Sans Serif"/>
      <family val="2"/>
    </font>
    <font>
      <b/>
      <sz val="8"/>
      <color indexed="63"/>
      <name val="Microsoft Sans Serif"/>
      <family val="2"/>
    </font>
    <font>
      <b/>
      <sz val="11"/>
      <color indexed="63"/>
      <name val="Microsoft Sans Serif"/>
      <family val="2"/>
    </font>
    <font>
      <sz val="10"/>
      <color indexed="63"/>
      <name val="Times New Roman"/>
      <family val="1"/>
    </font>
    <font>
      <b/>
      <sz val="9"/>
      <color indexed="63"/>
      <name val="Microsoft Sans Serif"/>
      <family val="2"/>
    </font>
    <font>
      <sz val="11"/>
      <color indexed="63"/>
      <name val="Microsoft Sans Serif"/>
      <family val="2"/>
    </font>
    <font>
      <sz val="9"/>
      <color indexed="63"/>
      <name val="Microsoft Sans Serif"/>
      <family val="2"/>
    </font>
    <font>
      <b/>
      <sz val="10"/>
      <color indexed="63"/>
      <name val="Tw Cen MT Condensed"/>
      <family val="2"/>
    </font>
    <font>
      <sz val="10"/>
      <color indexed="63"/>
      <name val="Tw Cen MT Condensed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174" fontId="3" fillId="0" borderId="0" xfId="0" applyNumberFormat="1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174" fontId="12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174" fontId="1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74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74" fontId="11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9.140625" style="4" customWidth="1"/>
    <col min="2" max="2" width="4.421875" style="4" customWidth="1"/>
    <col min="3" max="3" width="3.8515625" style="5" customWidth="1"/>
    <col min="4" max="4" width="4.00390625" style="5" customWidth="1"/>
    <col min="5" max="5" width="9.28125" style="5" customWidth="1"/>
    <col min="6" max="6" width="4.421875" style="5" customWidth="1"/>
    <col min="7" max="7" width="12.421875" style="6" customWidth="1"/>
    <col min="8" max="8" width="13.00390625" style="13" customWidth="1"/>
    <col min="9" max="9" width="9.57421875" style="14" customWidth="1"/>
    <col min="10" max="10" width="0.2890625" style="3" hidden="1" customWidth="1"/>
    <col min="11" max="16384" width="9.140625" style="3" customWidth="1"/>
  </cols>
  <sheetData>
    <row r="1" spans="1:9" ht="10.5">
      <c r="A1" s="1"/>
      <c r="B1" s="1"/>
      <c r="C1" s="2"/>
      <c r="D1" s="2"/>
      <c r="E1" s="2"/>
      <c r="F1" s="51" t="s">
        <v>156</v>
      </c>
      <c r="G1" s="51"/>
      <c r="H1" s="51"/>
      <c r="I1" s="51"/>
    </row>
    <row r="2" spans="1:10" ht="10.5">
      <c r="A2" s="1"/>
      <c r="B2" s="1"/>
      <c r="C2" s="50" t="s">
        <v>134</v>
      </c>
      <c r="D2" s="50"/>
      <c r="E2" s="50"/>
      <c r="F2" s="50"/>
      <c r="G2" s="50"/>
      <c r="H2" s="50"/>
      <c r="I2" s="50"/>
      <c r="J2" s="50"/>
    </row>
    <row r="3" spans="1:10" ht="12.75" customHeight="1">
      <c r="A3" s="1"/>
      <c r="B3" s="1"/>
      <c r="C3" s="50"/>
      <c r="D3" s="50"/>
      <c r="E3" s="50"/>
      <c r="F3" s="50"/>
      <c r="G3" s="50"/>
      <c r="H3" s="50"/>
      <c r="I3" s="50"/>
      <c r="J3" s="50"/>
    </row>
    <row r="4" spans="1:10" ht="18" customHeight="1">
      <c r="A4" s="1"/>
      <c r="B4" s="1"/>
      <c r="C4" s="50"/>
      <c r="D4" s="50"/>
      <c r="E4" s="50"/>
      <c r="F4" s="50"/>
      <c r="G4" s="50"/>
      <c r="H4" s="50"/>
      <c r="I4" s="50"/>
      <c r="J4" s="50"/>
    </row>
    <row r="5" spans="1:9" ht="39" customHeight="1">
      <c r="A5" s="52" t="s">
        <v>135</v>
      </c>
      <c r="B5" s="52"/>
      <c r="C5" s="52"/>
      <c r="D5" s="52"/>
      <c r="E5" s="52"/>
      <c r="F5" s="52"/>
      <c r="G5" s="52"/>
      <c r="H5" s="52"/>
      <c r="I5" s="52"/>
    </row>
    <row r="6" spans="8:9" ht="10.5">
      <c r="H6" s="7"/>
      <c r="I6" s="7" t="s">
        <v>38</v>
      </c>
    </row>
    <row r="7" spans="1:9" s="8" customFormat="1" ht="40.5" customHeight="1">
      <c r="A7" s="20" t="s">
        <v>9</v>
      </c>
      <c r="B7" s="21" t="s">
        <v>64</v>
      </c>
      <c r="C7" s="22" t="s">
        <v>34</v>
      </c>
      <c r="D7" s="22" t="s">
        <v>35</v>
      </c>
      <c r="E7" s="22" t="s">
        <v>36</v>
      </c>
      <c r="F7" s="22" t="s">
        <v>37</v>
      </c>
      <c r="G7" s="23" t="s">
        <v>86</v>
      </c>
      <c r="H7" s="23" t="s">
        <v>87</v>
      </c>
      <c r="I7" s="24" t="s">
        <v>40</v>
      </c>
    </row>
    <row r="8" spans="1:9" s="8" customFormat="1" ht="18" customHeight="1">
      <c r="A8" s="25" t="s">
        <v>136</v>
      </c>
      <c r="B8" s="26">
        <v>951</v>
      </c>
      <c r="C8" s="27"/>
      <c r="D8" s="27"/>
      <c r="E8" s="27"/>
      <c r="F8" s="27"/>
      <c r="G8" s="19">
        <f>G122</f>
        <v>8230000</v>
      </c>
      <c r="H8" s="19">
        <f>H122</f>
        <v>8111873.07</v>
      </c>
      <c r="I8" s="28">
        <f aca="true" t="shared" si="0" ref="I8:I73">H8/G8*100</f>
        <v>98.56467885783718</v>
      </c>
    </row>
    <row r="9" spans="1:9" ht="13.5" customHeight="1">
      <c r="A9" s="29" t="s">
        <v>15</v>
      </c>
      <c r="B9" s="26">
        <v>951</v>
      </c>
      <c r="C9" s="30" t="s">
        <v>26</v>
      </c>
      <c r="D9" s="30"/>
      <c r="E9" s="30"/>
      <c r="F9" s="31"/>
      <c r="G9" s="32">
        <f>G10+G15+G39+G43+G33</f>
        <v>3988700</v>
      </c>
      <c r="H9" s="32">
        <f>H10+H15+H39+H43+H33</f>
        <v>3987648.1799999997</v>
      </c>
      <c r="I9" s="17">
        <f t="shared" si="0"/>
        <v>99.97363000476345</v>
      </c>
    </row>
    <row r="10" spans="1:9" ht="30.75" customHeight="1">
      <c r="A10" s="33" t="s">
        <v>41</v>
      </c>
      <c r="B10" s="34">
        <v>951</v>
      </c>
      <c r="C10" s="35" t="s">
        <v>26</v>
      </c>
      <c r="D10" s="35" t="s">
        <v>28</v>
      </c>
      <c r="E10" s="35"/>
      <c r="F10" s="36"/>
      <c r="G10" s="37">
        <f>G11</f>
        <v>739200</v>
      </c>
      <c r="H10" s="37">
        <f>H11</f>
        <v>739007.8200000001</v>
      </c>
      <c r="I10" s="38">
        <f t="shared" si="0"/>
        <v>99.97400162337662</v>
      </c>
    </row>
    <row r="11" spans="1:9" ht="41.25" customHeight="1">
      <c r="A11" s="33" t="s">
        <v>13</v>
      </c>
      <c r="B11" s="39">
        <v>951</v>
      </c>
      <c r="C11" s="35" t="s">
        <v>26</v>
      </c>
      <c r="D11" s="35" t="s">
        <v>28</v>
      </c>
      <c r="E11" s="35" t="s">
        <v>42</v>
      </c>
      <c r="F11" s="36"/>
      <c r="G11" s="37">
        <f>G12</f>
        <v>739200</v>
      </c>
      <c r="H11" s="37">
        <f>H12</f>
        <v>739007.8200000001</v>
      </c>
      <c r="I11" s="38">
        <f t="shared" si="0"/>
        <v>99.97400162337662</v>
      </c>
    </row>
    <row r="12" spans="1:9" ht="17.25" customHeight="1">
      <c r="A12" s="33" t="s">
        <v>16</v>
      </c>
      <c r="B12" s="39">
        <v>951</v>
      </c>
      <c r="C12" s="35" t="s">
        <v>26</v>
      </c>
      <c r="D12" s="35" t="s">
        <v>28</v>
      </c>
      <c r="E12" s="35" t="s">
        <v>43</v>
      </c>
      <c r="F12" s="36"/>
      <c r="G12" s="37">
        <f>G13+G14</f>
        <v>739200</v>
      </c>
      <c r="H12" s="37">
        <f>H13+H14</f>
        <v>739007.8200000001</v>
      </c>
      <c r="I12" s="38">
        <f t="shared" si="0"/>
        <v>99.97400162337662</v>
      </c>
    </row>
    <row r="13" spans="1:9" ht="16.5" customHeight="1">
      <c r="A13" s="33" t="s">
        <v>115</v>
      </c>
      <c r="B13" s="39">
        <v>951</v>
      </c>
      <c r="C13" s="35" t="s">
        <v>26</v>
      </c>
      <c r="D13" s="35" t="s">
        <v>28</v>
      </c>
      <c r="E13" s="35" t="s">
        <v>43</v>
      </c>
      <c r="F13" s="36">
        <v>121</v>
      </c>
      <c r="G13" s="37">
        <v>716500</v>
      </c>
      <c r="H13" s="37">
        <v>716457.18</v>
      </c>
      <c r="I13" s="38">
        <f t="shared" si="0"/>
        <v>99.99402372644802</v>
      </c>
    </row>
    <row r="14" spans="1:9" ht="25.5" customHeight="1">
      <c r="A14" s="33" t="s">
        <v>116</v>
      </c>
      <c r="B14" s="39">
        <v>951</v>
      </c>
      <c r="C14" s="35" t="s">
        <v>26</v>
      </c>
      <c r="D14" s="35" t="s">
        <v>28</v>
      </c>
      <c r="E14" s="35" t="s">
        <v>43</v>
      </c>
      <c r="F14" s="36" t="s">
        <v>91</v>
      </c>
      <c r="G14" s="37">
        <v>22700</v>
      </c>
      <c r="H14" s="37">
        <v>22550.64</v>
      </c>
      <c r="I14" s="38">
        <f t="shared" si="0"/>
        <v>99.34202643171805</v>
      </c>
    </row>
    <row r="15" spans="1:9" ht="44.25" customHeight="1">
      <c r="A15" s="33" t="s">
        <v>17</v>
      </c>
      <c r="B15" s="39">
        <v>951</v>
      </c>
      <c r="C15" s="35" t="s">
        <v>26</v>
      </c>
      <c r="D15" s="35" t="s">
        <v>44</v>
      </c>
      <c r="E15" s="35"/>
      <c r="F15" s="36"/>
      <c r="G15" s="37">
        <f>G16+G24+G30</f>
        <v>2982700</v>
      </c>
      <c r="H15" s="37">
        <f>H16+H24+H30</f>
        <v>2981840.36</v>
      </c>
      <c r="I15" s="38">
        <f t="shared" si="0"/>
        <v>99.9711791330003</v>
      </c>
    </row>
    <row r="16" spans="1:9" ht="36.75" customHeight="1">
      <c r="A16" s="33" t="s">
        <v>13</v>
      </c>
      <c r="B16" s="39">
        <v>951</v>
      </c>
      <c r="C16" s="35" t="s">
        <v>26</v>
      </c>
      <c r="D16" s="35" t="s">
        <v>44</v>
      </c>
      <c r="E16" s="35" t="s">
        <v>42</v>
      </c>
      <c r="F16" s="36"/>
      <c r="G16" s="37">
        <f>G17</f>
        <v>2942400</v>
      </c>
      <c r="H16" s="37">
        <f>H17</f>
        <v>2941540.36</v>
      </c>
      <c r="I16" s="38">
        <f t="shared" si="0"/>
        <v>99.97078439369223</v>
      </c>
    </row>
    <row r="17" spans="1:9" ht="19.5" customHeight="1">
      <c r="A17" s="33" t="s">
        <v>14</v>
      </c>
      <c r="B17" s="39">
        <v>951</v>
      </c>
      <c r="C17" s="35" t="s">
        <v>26</v>
      </c>
      <c r="D17" s="35" t="s">
        <v>44</v>
      </c>
      <c r="E17" s="35" t="s">
        <v>45</v>
      </c>
      <c r="F17" s="36"/>
      <c r="G17" s="37">
        <f>G18+G19+G20+G21+G22+G23</f>
        <v>2942400</v>
      </c>
      <c r="H17" s="37">
        <f>H18+H19+H20+H21+H22+H23</f>
        <v>2941540.36</v>
      </c>
      <c r="I17" s="38">
        <f t="shared" si="0"/>
        <v>99.97078439369223</v>
      </c>
    </row>
    <row r="18" spans="1:9" ht="20.25" customHeight="1">
      <c r="A18" s="33" t="s">
        <v>115</v>
      </c>
      <c r="B18" s="39">
        <v>951</v>
      </c>
      <c r="C18" s="35" t="s">
        <v>26</v>
      </c>
      <c r="D18" s="35" t="s">
        <v>44</v>
      </c>
      <c r="E18" s="35" t="s">
        <v>45</v>
      </c>
      <c r="F18" s="36">
        <v>121</v>
      </c>
      <c r="G18" s="37">
        <v>2102800</v>
      </c>
      <c r="H18" s="37">
        <v>2102691.13</v>
      </c>
      <c r="I18" s="38">
        <f t="shared" si="0"/>
        <v>99.99482261746243</v>
      </c>
    </row>
    <row r="19" spans="1:9" ht="18" customHeight="1">
      <c r="A19" s="33" t="s">
        <v>116</v>
      </c>
      <c r="B19" s="39">
        <v>951</v>
      </c>
      <c r="C19" s="35" t="s">
        <v>26</v>
      </c>
      <c r="D19" s="35" t="s">
        <v>44</v>
      </c>
      <c r="E19" s="35" t="s">
        <v>45</v>
      </c>
      <c r="F19" s="36" t="s">
        <v>91</v>
      </c>
      <c r="G19" s="37">
        <v>25000</v>
      </c>
      <c r="H19" s="37">
        <v>24917.68</v>
      </c>
      <c r="I19" s="38">
        <f t="shared" si="0"/>
        <v>99.67072</v>
      </c>
    </row>
    <row r="20" spans="1:9" ht="26.25" customHeight="1">
      <c r="A20" s="33" t="s">
        <v>117</v>
      </c>
      <c r="B20" s="39">
        <v>951</v>
      </c>
      <c r="C20" s="35" t="s">
        <v>26</v>
      </c>
      <c r="D20" s="35" t="s">
        <v>44</v>
      </c>
      <c r="E20" s="35" t="s">
        <v>45</v>
      </c>
      <c r="F20" s="36" t="s">
        <v>92</v>
      </c>
      <c r="G20" s="37">
        <v>219800</v>
      </c>
      <c r="H20" s="37">
        <v>219517</v>
      </c>
      <c r="I20" s="38">
        <f t="shared" si="0"/>
        <v>99.8712465878071</v>
      </c>
    </row>
    <row r="21" spans="1:9" ht="25.5">
      <c r="A21" s="33" t="s">
        <v>118</v>
      </c>
      <c r="B21" s="39">
        <v>951</v>
      </c>
      <c r="C21" s="35" t="s">
        <v>26</v>
      </c>
      <c r="D21" s="35" t="s">
        <v>44</v>
      </c>
      <c r="E21" s="35" t="s">
        <v>45</v>
      </c>
      <c r="F21" s="36" t="s">
        <v>93</v>
      </c>
      <c r="G21" s="37">
        <v>561900</v>
      </c>
      <c r="H21" s="37">
        <v>561667.89</v>
      </c>
      <c r="I21" s="38">
        <f t="shared" si="0"/>
        <v>99.95869193806728</v>
      </c>
    </row>
    <row r="22" spans="1:9" ht="21.75" customHeight="1">
      <c r="A22" s="33" t="s">
        <v>31</v>
      </c>
      <c r="B22" s="39">
        <v>951</v>
      </c>
      <c r="C22" s="35" t="s">
        <v>26</v>
      </c>
      <c r="D22" s="35" t="s">
        <v>44</v>
      </c>
      <c r="E22" s="35" t="s">
        <v>45</v>
      </c>
      <c r="F22" s="36" t="s">
        <v>94</v>
      </c>
      <c r="G22" s="37">
        <v>1000</v>
      </c>
      <c r="H22" s="37">
        <v>866.9</v>
      </c>
      <c r="I22" s="38">
        <f t="shared" si="0"/>
        <v>86.69</v>
      </c>
    </row>
    <row r="23" spans="1:9" ht="14.25" customHeight="1">
      <c r="A23" s="33" t="s">
        <v>88</v>
      </c>
      <c r="B23" s="39">
        <v>951</v>
      </c>
      <c r="C23" s="35" t="s">
        <v>26</v>
      </c>
      <c r="D23" s="35" t="s">
        <v>44</v>
      </c>
      <c r="E23" s="35" t="s">
        <v>45</v>
      </c>
      <c r="F23" s="36" t="s">
        <v>95</v>
      </c>
      <c r="G23" s="37">
        <v>31900</v>
      </c>
      <c r="H23" s="37">
        <v>31879.76</v>
      </c>
      <c r="I23" s="38">
        <f t="shared" si="0"/>
        <v>99.93655172413793</v>
      </c>
    </row>
    <row r="24" spans="1:9" ht="14.25" customHeight="1">
      <c r="A24" s="33" t="s">
        <v>10</v>
      </c>
      <c r="B24" s="39">
        <v>951</v>
      </c>
      <c r="C24" s="35" t="s">
        <v>26</v>
      </c>
      <c r="D24" s="35" t="s">
        <v>44</v>
      </c>
      <c r="E24" s="35" t="s">
        <v>46</v>
      </c>
      <c r="F24" s="36"/>
      <c r="G24" s="37">
        <f>G26+G28</f>
        <v>40300</v>
      </c>
      <c r="H24" s="37">
        <f>H26+H28</f>
        <v>40300</v>
      </c>
      <c r="I24" s="38">
        <f>H24/G24*100</f>
        <v>100</v>
      </c>
    </row>
    <row r="25" spans="1:9" ht="69.75" customHeight="1">
      <c r="A25" s="33" t="s">
        <v>47</v>
      </c>
      <c r="B25" s="39">
        <v>951</v>
      </c>
      <c r="C25" s="35" t="s">
        <v>26</v>
      </c>
      <c r="D25" s="35" t="s">
        <v>44</v>
      </c>
      <c r="E25" s="35" t="s">
        <v>48</v>
      </c>
      <c r="F25" s="36"/>
      <c r="G25" s="37">
        <f>G26</f>
        <v>200</v>
      </c>
      <c r="H25" s="37">
        <f>H26</f>
        <v>200</v>
      </c>
      <c r="I25" s="38">
        <f>H25/G25*100</f>
        <v>100</v>
      </c>
    </row>
    <row r="26" spans="1:9" ht="197.25" customHeight="1">
      <c r="A26" s="33" t="s">
        <v>65</v>
      </c>
      <c r="B26" s="39">
        <v>951</v>
      </c>
      <c r="C26" s="35" t="s">
        <v>26</v>
      </c>
      <c r="D26" s="35" t="s">
        <v>44</v>
      </c>
      <c r="E26" s="35" t="s">
        <v>49</v>
      </c>
      <c r="F26" s="36"/>
      <c r="G26" s="37">
        <f>G27</f>
        <v>200</v>
      </c>
      <c r="H26" s="37">
        <f>H27</f>
        <v>200</v>
      </c>
      <c r="I26" s="38">
        <f>H26/G26*100</f>
        <v>100</v>
      </c>
    </row>
    <row r="27" spans="1:9" ht="27" customHeight="1">
      <c r="A27" s="33" t="s">
        <v>118</v>
      </c>
      <c r="B27" s="39">
        <v>951</v>
      </c>
      <c r="C27" s="35" t="s">
        <v>26</v>
      </c>
      <c r="D27" s="35" t="s">
        <v>44</v>
      </c>
      <c r="E27" s="35" t="s">
        <v>49</v>
      </c>
      <c r="F27" s="36" t="s">
        <v>93</v>
      </c>
      <c r="G27" s="37">
        <v>200</v>
      </c>
      <c r="H27" s="37">
        <v>200</v>
      </c>
      <c r="I27" s="38">
        <f>H27/G27*100</f>
        <v>100</v>
      </c>
    </row>
    <row r="28" spans="1:9" ht="66.75" customHeight="1">
      <c r="A28" s="33" t="s">
        <v>66</v>
      </c>
      <c r="B28" s="39">
        <v>951</v>
      </c>
      <c r="C28" s="35" t="s">
        <v>26</v>
      </c>
      <c r="D28" s="35" t="s">
        <v>44</v>
      </c>
      <c r="E28" s="40" t="s">
        <v>76</v>
      </c>
      <c r="F28" s="36"/>
      <c r="G28" s="41">
        <f>G29</f>
        <v>40100</v>
      </c>
      <c r="H28" s="41">
        <f>H29</f>
        <v>40100</v>
      </c>
      <c r="I28" s="38">
        <f>H28/G28*100</f>
        <v>100</v>
      </c>
    </row>
    <row r="29" spans="1:9" ht="19.5" customHeight="1">
      <c r="A29" s="33" t="s">
        <v>19</v>
      </c>
      <c r="B29" s="39">
        <v>951</v>
      </c>
      <c r="C29" s="35" t="s">
        <v>26</v>
      </c>
      <c r="D29" s="35" t="s">
        <v>44</v>
      </c>
      <c r="E29" s="15" t="s">
        <v>76</v>
      </c>
      <c r="F29" s="36" t="s">
        <v>96</v>
      </c>
      <c r="G29" s="41">
        <v>40100</v>
      </c>
      <c r="H29" s="41">
        <v>40100</v>
      </c>
      <c r="I29" s="38">
        <f t="shared" si="0"/>
        <v>100</v>
      </c>
    </row>
    <row r="30" spans="1:9" ht="14.25" customHeight="1" hidden="1">
      <c r="A30" s="33" t="s">
        <v>58</v>
      </c>
      <c r="B30" s="39">
        <v>951</v>
      </c>
      <c r="C30" s="35" t="s">
        <v>26</v>
      </c>
      <c r="D30" s="35" t="s">
        <v>44</v>
      </c>
      <c r="E30" s="15" t="s">
        <v>59</v>
      </c>
      <c r="F30" s="36"/>
      <c r="G30" s="41"/>
      <c r="H30" s="41">
        <f>H31</f>
        <v>0</v>
      </c>
      <c r="I30" s="38" t="e">
        <f t="shared" si="0"/>
        <v>#DIV/0!</v>
      </c>
    </row>
    <row r="31" spans="1:9" ht="42" customHeight="1" hidden="1">
      <c r="A31" s="33" t="s">
        <v>119</v>
      </c>
      <c r="B31" s="39">
        <v>951</v>
      </c>
      <c r="C31" s="35" t="s">
        <v>26</v>
      </c>
      <c r="D31" s="35" t="s">
        <v>44</v>
      </c>
      <c r="E31" s="15" t="s">
        <v>97</v>
      </c>
      <c r="F31" s="36"/>
      <c r="G31" s="41"/>
      <c r="H31" s="41">
        <f>H32</f>
        <v>0</v>
      </c>
      <c r="I31" s="38" t="e">
        <f t="shared" si="0"/>
        <v>#DIV/0!</v>
      </c>
    </row>
    <row r="32" spans="1:9" s="9" customFormat="1" ht="27.75" customHeight="1" hidden="1">
      <c r="A32" s="33" t="s">
        <v>118</v>
      </c>
      <c r="B32" s="42">
        <v>951</v>
      </c>
      <c r="C32" s="35" t="s">
        <v>26</v>
      </c>
      <c r="D32" s="35" t="s">
        <v>44</v>
      </c>
      <c r="E32" s="15" t="s">
        <v>97</v>
      </c>
      <c r="F32" s="36" t="s">
        <v>93</v>
      </c>
      <c r="G32" s="41"/>
      <c r="H32" s="41">
        <v>0</v>
      </c>
      <c r="I32" s="38" t="e">
        <f t="shared" si="0"/>
        <v>#DIV/0!</v>
      </c>
    </row>
    <row r="33" spans="1:9" ht="14.25" customHeight="1">
      <c r="A33" s="33" t="s">
        <v>120</v>
      </c>
      <c r="B33" s="39">
        <v>951</v>
      </c>
      <c r="C33" s="36" t="s">
        <v>26</v>
      </c>
      <c r="D33" s="36" t="s">
        <v>98</v>
      </c>
      <c r="E33" s="43"/>
      <c r="F33" s="36"/>
      <c r="G33" s="41">
        <f>G34</f>
        <v>263800</v>
      </c>
      <c r="H33" s="41">
        <f>H34</f>
        <v>263800</v>
      </c>
      <c r="I33" s="38">
        <f t="shared" si="0"/>
        <v>100</v>
      </c>
    </row>
    <row r="34" spans="1:9" ht="15" customHeight="1">
      <c r="A34" s="33" t="s">
        <v>121</v>
      </c>
      <c r="B34" s="39">
        <v>951</v>
      </c>
      <c r="C34" s="36" t="s">
        <v>26</v>
      </c>
      <c r="D34" s="36" t="s">
        <v>98</v>
      </c>
      <c r="E34" s="43" t="s">
        <v>99</v>
      </c>
      <c r="F34" s="36"/>
      <c r="G34" s="41">
        <f>G35+G37</f>
        <v>263800</v>
      </c>
      <c r="H34" s="41">
        <f>H35+H37</f>
        <v>263800</v>
      </c>
      <c r="I34" s="38">
        <f t="shared" si="0"/>
        <v>100</v>
      </c>
    </row>
    <row r="35" spans="1:9" ht="13.5" customHeight="1">
      <c r="A35" s="33" t="s">
        <v>122</v>
      </c>
      <c r="B35" s="39">
        <v>951</v>
      </c>
      <c r="C35" s="36" t="s">
        <v>26</v>
      </c>
      <c r="D35" s="36" t="s">
        <v>98</v>
      </c>
      <c r="E35" s="43" t="s">
        <v>100</v>
      </c>
      <c r="F35" s="36"/>
      <c r="G35" s="41">
        <f>G36</f>
        <v>131900</v>
      </c>
      <c r="H35" s="41">
        <f>H36</f>
        <v>131900</v>
      </c>
      <c r="I35" s="38">
        <f t="shared" si="0"/>
        <v>100</v>
      </c>
    </row>
    <row r="36" spans="1:9" ht="14.25" customHeight="1">
      <c r="A36" s="33" t="s">
        <v>123</v>
      </c>
      <c r="B36" s="39" t="s">
        <v>39</v>
      </c>
      <c r="C36" s="36" t="s">
        <v>26</v>
      </c>
      <c r="D36" s="36" t="s">
        <v>98</v>
      </c>
      <c r="E36" s="43" t="s">
        <v>100</v>
      </c>
      <c r="F36" s="36" t="s">
        <v>101</v>
      </c>
      <c r="G36" s="41">
        <v>131900</v>
      </c>
      <c r="H36" s="41">
        <v>131900</v>
      </c>
      <c r="I36" s="38">
        <f t="shared" si="0"/>
        <v>100</v>
      </c>
    </row>
    <row r="37" spans="1:9" s="9" customFormat="1" ht="26.25" customHeight="1">
      <c r="A37" s="33" t="s">
        <v>124</v>
      </c>
      <c r="B37" s="42" t="s">
        <v>39</v>
      </c>
      <c r="C37" s="36" t="s">
        <v>26</v>
      </c>
      <c r="D37" s="36" t="s">
        <v>98</v>
      </c>
      <c r="E37" s="43" t="s">
        <v>102</v>
      </c>
      <c r="F37" s="36"/>
      <c r="G37" s="41">
        <f>G38</f>
        <v>131900</v>
      </c>
      <c r="H37" s="41">
        <f>H38</f>
        <v>131900</v>
      </c>
      <c r="I37" s="38">
        <f t="shared" si="0"/>
        <v>100</v>
      </c>
    </row>
    <row r="38" spans="1:9" s="10" customFormat="1" ht="14.25" customHeight="1">
      <c r="A38" s="33" t="s">
        <v>123</v>
      </c>
      <c r="B38" s="39" t="s">
        <v>39</v>
      </c>
      <c r="C38" s="36" t="s">
        <v>26</v>
      </c>
      <c r="D38" s="36" t="s">
        <v>98</v>
      </c>
      <c r="E38" s="43" t="s">
        <v>102</v>
      </c>
      <c r="F38" s="36" t="s">
        <v>101</v>
      </c>
      <c r="G38" s="41">
        <v>131900</v>
      </c>
      <c r="H38" s="41">
        <v>131900</v>
      </c>
      <c r="I38" s="38">
        <f t="shared" si="0"/>
        <v>100</v>
      </c>
    </row>
    <row r="39" spans="1:9" ht="29.25" customHeight="1" hidden="1">
      <c r="A39" s="33" t="s">
        <v>23</v>
      </c>
      <c r="B39" s="39">
        <v>951</v>
      </c>
      <c r="C39" s="35" t="s">
        <v>26</v>
      </c>
      <c r="D39" s="35" t="s">
        <v>77</v>
      </c>
      <c r="E39" s="35"/>
      <c r="F39" s="36"/>
      <c r="G39" s="37"/>
      <c r="H39" s="37"/>
      <c r="I39" s="38"/>
    </row>
    <row r="40" spans="1:9" ht="14.25" customHeight="1" hidden="1">
      <c r="A40" s="33" t="s">
        <v>23</v>
      </c>
      <c r="B40" s="39">
        <v>951</v>
      </c>
      <c r="C40" s="35" t="s">
        <v>26</v>
      </c>
      <c r="D40" s="35" t="s">
        <v>77</v>
      </c>
      <c r="E40" s="35" t="s">
        <v>32</v>
      </c>
      <c r="F40" s="36"/>
      <c r="G40" s="37"/>
      <c r="H40" s="37"/>
      <c r="I40" s="38"/>
    </row>
    <row r="41" spans="1:9" s="10" customFormat="1" ht="18.75" customHeight="1" hidden="1">
      <c r="A41" s="33" t="s">
        <v>22</v>
      </c>
      <c r="B41" s="39">
        <v>951</v>
      </c>
      <c r="C41" s="35" t="s">
        <v>26</v>
      </c>
      <c r="D41" s="35" t="s">
        <v>77</v>
      </c>
      <c r="E41" s="35" t="s">
        <v>33</v>
      </c>
      <c r="F41" s="36"/>
      <c r="G41" s="37"/>
      <c r="H41" s="37"/>
      <c r="I41" s="38"/>
    </row>
    <row r="42" spans="1:9" s="10" customFormat="1" ht="18.75" customHeight="1" hidden="1">
      <c r="A42" s="33" t="s">
        <v>90</v>
      </c>
      <c r="B42" s="39">
        <v>951</v>
      </c>
      <c r="C42" s="35" t="s">
        <v>26</v>
      </c>
      <c r="D42" s="35" t="s">
        <v>77</v>
      </c>
      <c r="E42" s="35" t="s">
        <v>33</v>
      </c>
      <c r="F42" s="36" t="s">
        <v>103</v>
      </c>
      <c r="G42" s="37"/>
      <c r="H42" s="37"/>
      <c r="I42" s="38"/>
    </row>
    <row r="43" spans="1:9" s="10" customFormat="1" ht="14.25" customHeight="1">
      <c r="A43" s="33" t="s">
        <v>67</v>
      </c>
      <c r="B43" s="39">
        <v>951</v>
      </c>
      <c r="C43" s="35" t="s">
        <v>26</v>
      </c>
      <c r="D43" s="35" t="s">
        <v>78</v>
      </c>
      <c r="E43" s="35"/>
      <c r="F43" s="36"/>
      <c r="G43" s="37">
        <f aca="true" t="shared" si="1" ref="G43:H45">G44</f>
        <v>3000</v>
      </c>
      <c r="H43" s="37">
        <f t="shared" si="1"/>
        <v>3000</v>
      </c>
      <c r="I43" s="38">
        <f t="shared" si="0"/>
        <v>100</v>
      </c>
    </row>
    <row r="44" spans="1:9" s="10" customFormat="1" ht="15" customHeight="1">
      <c r="A44" s="33" t="s">
        <v>23</v>
      </c>
      <c r="B44" s="39">
        <v>951</v>
      </c>
      <c r="C44" s="35" t="s">
        <v>26</v>
      </c>
      <c r="D44" s="35" t="s">
        <v>78</v>
      </c>
      <c r="E44" s="35" t="s">
        <v>32</v>
      </c>
      <c r="F44" s="36"/>
      <c r="G44" s="37">
        <f t="shared" si="1"/>
        <v>3000</v>
      </c>
      <c r="H44" s="37">
        <f t="shared" si="1"/>
        <v>3000</v>
      </c>
      <c r="I44" s="38">
        <f t="shared" si="0"/>
        <v>100</v>
      </c>
    </row>
    <row r="45" spans="1:9" s="10" customFormat="1" ht="14.25" customHeight="1">
      <c r="A45" s="33" t="s">
        <v>22</v>
      </c>
      <c r="B45" s="39" t="s">
        <v>39</v>
      </c>
      <c r="C45" s="35" t="s">
        <v>26</v>
      </c>
      <c r="D45" s="35" t="s">
        <v>78</v>
      </c>
      <c r="E45" s="35" t="s">
        <v>33</v>
      </c>
      <c r="F45" s="36"/>
      <c r="G45" s="37">
        <f t="shared" si="1"/>
        <v>3000</v>
      </c>
      <c r="H45" s="37">
        <f t="shared" si="1"/>
        <v>3000</v>
      </c>
      <c r="I45" s="38">
        <f t="shared" si="0"/>
        <v>100</v>
      </c>
    </row>
    <row r="46" spans="1:9" s="10" customFormat="1" ht="17.25" customHeight="1">
      <c r="A46" s="33" t="s">
        <v>90</v>
      </c>
      <c r="B46" s="39" t="s">
        <v>39</v>
      </c>
      <c r="C46" s="35" t="s">
        <v>26</v>
      </c>
      <c r="D46" s="35" t="s">
        <v>78</v>
      </c>
      <c r="E46" s="35" t="s">
        <v>33</v>
      </c>
      <c r="F46" s="36" t="s">
        <v>103</v>
      </c>
      <c r="G46" s="37">
        <v>3000</v>
      </c>
      <c r="H46" s="37">
        <v>3000</v>
      </c>
      <c r="I46" s="38">
        <f t="shared" si="0"/>
        <v>100</v>
      </c>
    </row>
    <row r="47" spans="1:9" ht="19.5" customHeight="1">
      <c r="A47" s="29" t="s">
        <v>20</v>
      </c>
      <c r="B47" s="42" t="s">
        <v>39</v>
      </c>
      <c r="C47" s="30" t="s">
        <v>28</v>
      </c>
      <c r="D47" s="30"/>
      <c r="E47" s="30"/>
      <c r="F47" s="31"/>
      <c r="G47" s="32">
        <f aca="true" t="shared" si="2" ref="G47:H49">G48</f>
        <v>139300</v>
      </c>
      <c r="H47" s="32">
        <f t="shared" si="2"/>
        <v>139300</v>
      </c>
      <c r="I47" s="17">
        <f t="shared" si="0"/>
        <v>100</v>
      </c>
    </row>
    <row r="48" spans="1:9" s="9" customFormat="1" ht="12" customHeight="1">
      <c r="A48" s="33" t="s">
        <v>50</v>
      </c>
      <c r="B48" s="39" t="s">
        <v>39</v>
      </c>
      <c r="C48" s="35" t="s">
        <v>28</v>
      </c>
      <c r="D48" s="35" t="s">
        <v>30</v>
      </c>
      <c r="E48" s="35"/>
      <c r="F48" s="36"/>
      <c r="G48" s="37">
        <f t="shared" si="2"/>
        <v>139300</v>
      </c>
      <c r="H48" s="37">
        <f t="shared" si="2"/>
        <v>139300</v>
      </c>
      <c r="I48" s="38">
        <f t="shared" si="0"/>
        <v>100</v>
      </c>
    </row>
    <row r="49" spans="1:9" ht="16.5" customHeight="1">
      <c r="A49" s="33" t="s">
        <v>21</v>
      </c>
      <c r="B49" s="39">
        <v>951</v>
      </c>
      <c r="C49" s="35" t="s">
        <v>28</v>
      </c>
      <c r="D49" s="35" t="s">
        <v>30</v>
      </c>
      <c r="E49" s="35" t="s">
        <v>51</v>
      </c>
      <c r="F49" s="36"/>
      <c r="G49" s="37">
        <f t="shared" si="2"/>
        <v>139300</v>
      </c>
      <c r="H49" s="37">
        <f t="shared" si="2"/>
        <v>139300</v>
      </c>
      <c r="I49" s="38">
        <f t="shared" si="0"/>
        <v>100</v>
      </c>
    </row>
    <row r="50" spans="1:9" ht="27" customHeight="1">
      <c r="A50" s="33" t="s">
        <v>18</v>
      </c>
      <c r="B50" s="39">
        <v>951</v>
      </c>
      <c r="C50" s="35" t="s">
        <v>28</v>
      </c>
      <c r="D50" s="35" t="s">
        <v>30</v>
      </c>
      <c r="E50" s="35" t="s">
        <v>52</v>
      </c>
      <c r="F50" s="36"/>
      <c r="G50" s="37">
        <f>G51+G52</f>
        <v>139300</v>
      </c>
      <c r="H50" s="37">
        <f>H51+H52</f>
        <v>139300</v>
      </c>
      <c r="I50" s="38">
        <f t="shared" si="0"/>
        <v>100</v>
      </c>
    </row>
    <row r="51" spans="1:9" ht="19.5" customHeight="1">
      <c r="A51" s="33" t="s">
        <v>115</v>
      </c>
      <c r="B51" s="39">
        <v>951</v>
      </c>
      <c r="C51" s="35" t="s">
        <v>28</v>
      </c>
      <c r="D51" s="35" t="s">
        <v>30</v>
      </c>
      <c r="E51" s="35" t="s">
        <v>52</v>
      </c>
      <c r="F51" s="36" t="s">
        <v>104</v>
      </c>
      <c r="G51" s="37">
        <v>131474.02</v>
      </c>
      <c r="H51" s="37">
        <v>131474.02</v>
      </c>
      <c r="I51" s="38">
        <f t="shared" si="0"/>
        <v>100</v>
      </c>
    </row>
    <row r="52" spans="1:9" ht="23.25" customHeight="1">
      <c r="A52" s="33" t="s">
        <v>118</v>
      </c>
      <c r="B52" s="39">
        <v>951</v>
      </c>
      <c r="C52" s="35" t="s">
        <v>28</v>
      </c>
      <c r="D52" s="35" t="s">
        <v>30</v>
      </c>
      <c r="E52" s="35" t="s">
        <v>52</v>
      </c>
      <c r="F52" s="36" t="s">
        <v>93</v>
      </c>
      <c r="G52" s="37">
        <v>7825.98</v>
      </c>
      <c r="H52" s="37">
        <v>7825.98</v>
      </c>
      <c r="I52" s="38">
        <f t="shared" si="0"/>
        <v>100</v>
      </c>
    </row>
    <row r="53" spans="1:9" ht="27.75" customHeight="1">
      <c r="A53" s="29" t="s">
        <v>53</v>
      </c>
      <c r="B53" s="42">
        <v>951</v>
      </c>
      <c r="C53" s="30" t="s">
        <v>30</v>
      </c>
      <c r="D53" s="30"/>
      <c r="E53" s="30"/>
      <c r="F53" s="31"/>
      <c r="G53" s="32">
        <f>G54</f>
        <v>96300</v>
      </c>
      <c r="H53" s="32">
        <f>H54</f>
        <v>96229.79000000001</v>
      </c>
      <c r="I53" s="17">
        <f t="shared" si="0"/>
        <v>99.92709241952234</v>
      </c>
    </row>
    <row r="54" spans="1:9" ht="34.5" customHeight="1">
      <c r="A54" s="33" t="s">
        <v>54</v>
      </c>
      <c r="B54" s="39">
        <v>951</v>
      </c>
      <c r="C54" s="35" t="s">
        <v>30</v>
      </c>
      <c r="D54" s="35" t="s">
        <v>55</v>
      </c>
      <c r="E54" s="35"/>
      <c r="F54" s="36"/>
      <c r="G54" s="37">
        <f>G55+G58</f>
        <v>96300</v>
      </c>
      <c r="H54" s="37">
        <f>H55+H58</f>
        <v>96229.79000000001</v>
      </c>
      <c r="I54" s="38">
        <f t="shared" si="0"/>
        <v>99.92709241952234</v>
      </c>
    </row>
    <row r="55" spans="1:9" ht="19.5" customHeight="1">
      <c r="A55" s="33" t="s">
        <v>10</v>
      </c>
      <c r="B55" s="39">
        <v>951</v>
      </c>
      <c r="C55" s="35" t="s">
        <v>3</v>
      </c>
      <c r="D55" s="35" t="s">
        <v>4</v>
      </c>
      <c r="E55" s="35" t="s">
        <v>5</v>
      </c>
      <c r="F55" s="36" t="s">
        <v>0</v>
      </c>
      <c r="G55" s="37">
        <f>G56</f>
        <v>73200</v>
      </c>
      <c r="H55" s="37">
        <f>H56</f>
        <v>73200</v>
      </c>
      <c r="I55" s="38">
        <f t="shared" si="0"/>
        <v>100</v>
      </c>
    </row>
    <row r="56" spans="1:9" s="10" customFormat="1" ht="65.25" customHeight="1">
      <c r="A56" s="33" t="s">
        <v>66</v>
      </c>
      <c r="B56" s="39">
        <v>951</v>
      </c>
      <c r="C56" s="35" t="s">
        <v>3</v>
      </c>
      <c r="D56" s="35" t="s">
        <v>4</v>
      </c>
      <c r="E56" s="35" t="s">
        <v>105</v>
      </c>
      <c r="F56" s="36" t="s">
        <v>0</v>
      </c>
      <c r="G56" s="37">
        <f>G57</f>
        <v>73200</v>
      </c>
      <c r="H56" s="37">
        <f>H57</f>
        <v>73200</v>
      </c>
      <c r="I56" s="38">
        <f t="shared" si="0"/>
        <v>100</v>
      </c>
    </row>
    <row r="57" spans="1:9" s="10" customFormat="1" ht="13.5" customHeight="1">
      <c r="A57" s="33" t="s">
        <v>19</v>
      </c>
      <c r="B57" s="39">
        <v>951</v>
      </c>
      <c r="C57" s="35" t="s">
        <v>3</v>
      </c>
      <c r="D57" s="35" t="s">
        <v>4</v>
      </c>
      <c r="E57" s="35" t="s">
        <v>105</v>
      </c>
      <c r="F57" s="36" t="s">
        <v>96</v>
      </c>
      <c r="G57" s="37">
        <v>73200</v>
      </c>
      <c r="H57" s="37">
        <v>73200</v>
      </c>
      <c r="I57" s="38">
        <f t="shared" si="0"/>
        <v>100</v>
      </c>
    </row>
    <row r="58" spans="1:9" s="10" customFormat="1" ht="20.25" customHeight="1">
      <c r="A58" s="33" t="s">
        <v>58</v>
      </c>
      <c r="B58" s="39">
        <v>951</v>
      </c>
      <c r="C58" s="35" t="s">
        <v>30</v>
      </c>
      <c r="D58" s="35" t="s">
        <v>55</v>
      </c>
      <c r="E58" s="35" t="s">
        <v>59</v>
      </c>
      <c r="F58" s="36"/>
      <c r="G58" s="37">
        <f>G59</f>
        <v>23100</v>
      </c>
      <c r="H58" s="37">
        <f>H59</f>
        <v>23029.79</v>
      </c>
      <c r="I58" s="38">
        <f t="shared" si="0"/>
        <v>99.69606060606061</v>
      </c>
    </row>
    <row r="59" spans="1:9" s="10" customFormat="1" ht="49.5" customHeight="1">
      <c r="A59" s="33" t="s">
        <v>155</v>
      </c>
      <c r="B59" s="39">
        <v>951</v>
      </c>
      <c r="C59" s="35" t="s">
        <v>30</v>
      </c>
      <c r="D59" s="35" t="s">
        <v>55</v>
      </c>
      <c r="E59" s="35" t="s">
        <v>79</v>
      </c>
      <c r="F59" s="36"/>
      <c r="G59" s="37">
        <f>G60</f>
        <v>23100</v>
      </c>
      <c r="H59" s="37">
        <f>H60</f>
        <v>23029.79</v>
      </c>
      <c r="I59" s="38">
        <f t="shared" si="0"/>
        <v>99.69606060606061</v>
      </c>
    </row>
    <row r="60" spans="1:9" s="10" customFormat="1" ht="29.25" customHeight="1">
      <c r="A60" s="33" t="s">
        <v>118</v>
      </c>
      <c r="B60" s="44" t="s">
        <v>39</v>
      </c>
      <c r="C60" s="35" t="s">
        <v>30</v>
      </c>
      <c r="D60" s="35" t="s">
        <v>55</v>
      </c>
      <c r="E60" s="35" t="s">
        <v>79</v>
      </c>
      <c r="F60" s="36" t="s">
        <v>93</v>
      </c>
      <c r="G60" s="37">
        <v>23100</v>
      </c>
      <c r="H60" s="37">
        <v>23029.79</v>
      </c>
      <c r="I60" s="38">
        <f t="shared" si="0"/>
        <v>99.69606060606061</v>
      </c>
    </row>
    <row r="61" spans="1:9" s="10" customFormat="1" ht="14.25" customHeight="1">
      <c r="A61" s="29" t="s">
        <v>89</v>
      </c>
      <c r="B61" s="27" t="s">
        <v>39</v>
      </c>
      <c r="C61" s="31" t="s">
        <v>44</v>
      </c>
      <c r="D61" s="31"/>
      <c r="E61" s="31"/>
      <c r="F61" s="31"/>
      <c r="G61" s="32">
        <f>G62+G70</f>
        <v>431300</v>
      </c>
      <c r="H61" s="32">
        <f>H62+H70</f>
        <v>314892</v>
      </c>
      <c r="I61" s="17">
        <f t="shared" si="0"/>
        <v>73.00996985856713</v>
      </c>
    </row>
    <row r="62" spans="1:9" s="10" customFormat="1" ht="14.25" customHeight="1">
      <c r="A62" s="33" t="s">
        <v>125</v>
      </c>
      <c r="B62" s="44" t="s">
        <v>39</v>
      </c>
      <c r="C62" s="36" t="s">
        <v>44</v>
      </c>
      <c r="D62" s="36" t="s">
        <v>55</v>
      </c>
      <c r="E62" s="43"/>
      <c r="F62" s="36"/>
      <c r="G62" s="37">
        <f>G63+G66</f>
        <v>401300</v>
      </c>
      <c r="H62" s="37">
        <f>H63+H66</f>
        <v>284892</v>
      </c>
      <c r="I62" s="38">
        <f t="shared" si="0"/>
        <v>70.9922751059058</v>
      </c>
    </row>
    <row r="63" spans="1:9" s="10" customFormat="1" ht="18.75" customHeight="1">
      <c r="A63" s="33" t="s">
        <v>72</v>
      </c>
      <c r="B63" s="44" t="s">
        <v>39</v>
      </c>
      <c r="C63" s="36" t="s">
        <v>44</v>
      </c>
      <c r="D63" s="36" t="s">
        <v>55</v>
      </c>
      <c r="E63" s="43" t="s">
        <v>82</v>
      </c>
      <c r="F63" s="36"/>
      <c r="G63" s="37">
        <f>G64</f>
        <v>216200</v>
      </c>
      <c r="H63" s="37">
        <f>H64</f>
        <v>99794</v>
      </c>
      <c r="I63" s="38">
        <f t="shared" si="0"/>
        <v>46.1581868640148</v>
      </c>
    </row>
    <row r="64" spans="1:9" ht="42.75" customHeight="1">
      <c r="A64" s="33" t="s">
        <v>126</v>
      </c>
      <c r="B64" s="44" t="s">
        <v>39</v>
      </c>
      <c r="C64" s="36" t="s">
        <v>44</v>
      </c>
      <c r="D64" s="36" t="s">
        <v>55</v>
      </c>
      <c r="E64" s="36" t="s">
        <v>106</v>
      </c>
      <c r="F64" s="36"/>
      <c r="G64" s="37">
        <f>G65</f>
        <v>216200</v>
      </c>
      <c r="H64" s="37">
        <f>H65</f>
        <v>99794</v>
      </c>
      <c r="I64" s="38">
        <f t="shared" si="0"/>
        <v>46.1581868640148</v>
      </c>
    </row>
    <row r="65" spans="1:9" ht="27" customHeight="1">
      <c r="A65" s="33" t="s">
        <v>118</v>
      </c>
      <c r="B65" s="44" t="s">
        <v>39</v>
      </c>
      <c r="C65" s="36" t="s">
        <v>44</v>
      </c>
      <c r="D65" s="36" t="s">
        <v>55</v>
      </c>
      <c r="E65" s="36" t="s">
        <v>106</v>
      </c>
      <c r="F65" s="36" t="s">
        <v>93</v>
      </c>
      <c r="G65" s="37">
        <v>216200</v>
      </c>
      <c r="H65" s="37">
        <v>99794</v>
      </c>
      <c r="I65" s="38">
        <f t="shared" si="0"/>
        <v>46.1581868640148</v>
      </c>
    </row>
    <row r="66" spans="1:9" ht="15.75" customHeight="1">
      <c r="A66" s="33" t="s">
        <v>58</v>
      </c>
      <c r="B66" s="44" t="s">
        <v>39</v>
      </c>
      <c r="C66" s="36" t="s">
        <v>44</v>
      </c>
      <c r="D66" s="36" t="s">
        <v>55</v>
      </c>
      <c r="E66" s="36" t="s">
        <v>59</v>
      </c>
      <c r="F66" s="36"/>
      <c r="G66" s="37">
        <f aca="true" t="shared" si="3" ref="G66:H68">G67</f>
        <v>185100</v>
      </c>
      <c r="H66" s="37">
        <f t="shared" si="3"/>
        <v>185098</v>
      </c>
      <c r="I66" s="38">
        <f t="shared" si="0"/>
        <v>99.99891950297136</v>
      </c>
    </row>
    <row r="67" spans="1:9" ht="39.75" customHeight="1">
      <c r="A67" s="47" t="s">
        <v>152</v>
      </c>
      <c r="B67" s="39">
        <v>951</v>
      </c>
      <c r="C67" s="36" t="s">
        <v>44</v>
      </c>
      <c r="D67" s="36" t="s">
        <v>55</v>
      </c>
      <c r="E67" s="36" t="s">
        <v>147</v>
      </c>
      <c r="F67" s="36"/>
      <c r="G67" s="37">
        <f t="shared" si="3"/>
        <v>185100</v>
      </c>
      <c r="H67" s="37">
        <f t="shared" si="3"/>
        <v>185098</v>
      </c>
      <c r="I67" s="38">
        <f t="shared" si="0"/>
        <v>99.99891950297136</v>
      </c>
    </row>
    <row r="68" spans="1:9" ht="30.75" customHeight="1">
      <c r="A68" s="33" t="s">
        <v>154</v>
      </c>
      <c r="B68" s="44" t="s">
        <v>39</v>
      </c>
      <c r="C68" s="36" t="s">
        <v>44</v>
      </c>
      <c r="D68" s="36" t="s">
        <v>55</v>
      </c>
      <c r="E68" s="36" t="s">
        <v>153</v>
      </c>
      <c r="F68" s="36"/>
      <c r="G68" s="37">
        <f t="shared" si="3"/>
        <v>185100</v>
      </c>
      <c r="H68" s="37">
        <f t="shared" si="3"/>
        <v>185098</v>
      </c>
      <c r="I68" s="38">
        <f t="shared" si="0"/>
        <v>99.99891950297136</v>
      </c>
    </row>
    <row r="69" spans="1:9" ht="27" customHeight="1">
      <c r="A69" s="33" t="s">
        <v>118</v>
      </c>
      <c r="B69" s="44" t="s">
        <v>39</v>
      </c>
      <c r="C69" s="36" t="s">
        <v>44</v>
      </c>
      <c r="D69" s="36" t="s">
        <v>55</v>
      </c>
      <c r="E69" s="36" t="s">
        <v>153</v>
      </c>
      <c r="F69" s="36" t="s">
        <v>93</v>
      </c>
      <c r="G69" s="37">
        <v>185100</v>
      </c>
      <c r="H69" s="37">
        <v>185098</v>
      </c>
      <c r="I69" s="38">
        <f t="shared" si="0"/>
        <v>99.99891950297136</v>
      </c>
    </row>
    <row r="70" spans="1:9" ht="16.5" customHeight="1">
      <c r="A70" s="29" t="s">
        <v>127</v>
      </c>
      <c r="B70" s="42" t="s">
        <v>39</v>
      </c>
      <c r="C70" s="31" t="s">
        <v>44</v>
      </c>
      <c r="D70" s="31" t="s">
        <v>107</v>
      </c>
      <c r="E70" s="31"/>
      <c r="F70" s="31"/>
      <c r="G70" s="32">
        <f aca="true" t="shared" si="4" ref="G70:H72">G71</f>
        <v>30000</v>
      </c>
      <c r="H70" s="32">
        <f t="shared" si="4"/>
        <v>30000</v>
      </c>
      <c r="I70" s="17">
        <f t="shared" si="0"/>
        <v>100</v>
      </c>
    </row>
    <row r="71" spans="1:9" s="11" customFormat="1" ht="20.25" customHeight="1">
      <c r="A71" s="33" t="s">
        <v>10</v>
      </c>
      <c r="B71" s="39" t="s">
        <v>39</v>
      </c>
      <c r="C71" s="36" t="s">
        <v>44</v>
      </c>
      <c r="D71" s="36" t="s">
        <v>107</v>
      </c>
      <c r="E71" s="36" t="s">
        <v>46</v>
      </c>
      <c r="F71" s="36"/>
      <c r="G71" s="37">
        <f t="shared" si="4"/>
        <v>30000</v>
      </c>
      <c r="H71" s="37">
        <f t="shared" si="4"/>
        <v>30000</v>
      </c>
      <c r="I71" s="38">
        <f t="shared" si="0"/>
        <v>100</v>
      </c>
    </row>
    <row r="72" spans="1:9" s="11" customFormat="1" ht="66.75" customHeight="1">
      <c r="A72" s="33" t="s">
        <v>66</v>
      </c>
      <c r="B72" s="39" t="s">
        <v>39</v>
      </c>
      <c r="C72" s="36" t="s">
        <v>44</v>
      </c>
      <c r="D72" s="36" t="s">
        <v>107</v>
      </c>
      <c r="E72" s="36" t="s">
        <v>76</v>
      </c>
      <c r="F72" s="36"/>
      <c r="G72" s="37">
        <f t="shared" si="4"/>
        <v>30000</v>
      </c>
      <c r="H72" s="37">
        <f t="shared" si="4"/>
        <v>30000</v>
      </c>
      <c r="I72" s="38">
        <f t="shared" si="0"/>
        <v>100</v>
      </c>
    </row>
    <row r="73" spans="1:9" s="12" customFormat="1" ht="18.75" customHeight="1">
      <c r="A73" s="33" t="s">
        <v>19</v>
      </c>
      <c r="B73" s="39" t="s">
        <v>39</v>
      </c>
      <c r="C73" s="36" t="s">
        <v>44</v>
      </c>
      <c r="D73" s="36" t="s">
        <v>107</v>
      </c>
      <c r="E73" s="36" t="s">
        <v>76</v>
      </c>
      <c r="F73" s="36" t="s">
        <v>96</v>
      </c>
      <c r="G73" s="37">
        <v>30000</v>
      </c>
      <c r="H73" s="37">
        <v>30000</v>
      </c>
      <c r="I73" s="38">
        <f t="shared" si="0"/>
        <v>100</v>
      </c>
    </row>
    <row r="74" spans="1:9" s="11" customFormat="1" ht="15" customHeight="1">
      <c r="A74" s="45" t="s">
        <v>68</v>
      </c>
      <c r="B74" s="42">
        <v>951</v>
      </c>
      <c r="C74" s="30" t="s">
        <v>1</v>
      </c>
      <c r="D74" s="30" t="s">
        <v>0</v>
      </c>
      <c r="E74" s="30" t="s">
        <v>56</v>
      </c>
      <c r="F74" s="31" t="s">
        <v>0</v>
      </c>
      <c r="G74" s="32">
        <f>G79+G88</f>
        <v>1616900</v>
      </c>
      <c r="H74" s="32">
        <f>H79+H88</f>
        <v>1616366.11</v>
      </c>
      <c r="I74" s="17">
        <f aca="true" t="shared" si="5" ref="I74:I122">H74/G74*100</f>
        <v>99.9669806419692</v>
      </c>
    </row>
    <row r="75" spans="1:9" s="11" customFormat="1" ht="15.75" customHeight="1" hidden="1">
      <c r="A75" s="33" t="s">
        <v>24</v>
      </c>
      <c r="B75" s="39"/>
      <c r="C75" s="15"/>
      <c r="D75" s="15"/>
      <c r="E75" s="15"/>
      <c r="F75" s="43"/>
      <c r="G75" s="41"/>
      <c r="H75" s="41"/>
      <c r="I75" s="38"/>
    </row>
    <row r="76" spans="1:9" s="11" customFormat="1" ht="18.75" customHeight="1" hidden="1">
      <c r="A76" s="33" t="s">
        <v>58</v>
      </c>
      <c r="B76" s="39"/>
      <c r="C76" s="15"/>
      <c r="D76" s="15"/>
      <c r="E76" s="35"/>
      <c r="F76" s="43"/>
      <c r="G76" s="41"/>
      <c r="H76" s="41"/>
      <c r="I76" s="38"/>
    </row>
    <row r="77" spans="1:9" s="11" customFormat="1" ht="42.75" customHeight="1" hidden="1">
      <c r="A77" s="33" t="s">
        <v>69</v>
      </c>
      <c r="B77" s="39"/>
      <c r="C77" s="15"/>
      <c r="D77" s="15"/>
      <c r="E77" s="35"/>
      <c r="F77" s="43"/>
      <c r="G77" s="41"/>
      <c r="H77" s="41"/>
      <c r="I77" s="38"/>
    </row>
    <row r="78" spans="1:9" s="11" customFormat="1" ht="17.25" customHeight="1" hidden="1">
      <c r="A78" s="46" t="s">
        <v>128</v>
      </c>
      <c r="B78" s="42"/>
      <c r="C78" s="15"/>
      <c r="D78" s="15"/>
      <c r="E78" s="35"/>
      <c r="F78" s="43"/>
      <c r="G78" s="41"/>
      <c r="H78" s="41"/>
      <c r="I78" s="38"/>
    </row>
    <row r="79" spans="1:9" s="11" customFormat="1" ht="16.5" customHeight="1">
      <c r="A79" s="33" t="s">
        <v>11</v>
      </c>
      <c r="B79" s="39">
        <v>951</v>
      </c>
      <c r="C79" s="15" t="s">
        <v>25</v>
      </c>
      <c r="D79" s="15" t="s">
        <v>28</v>
      </c>
      <c r="E79" s="15"/>
      <c r="F79" s="43"/>
      <c r="G79" s="41">
        <v>450700</v>
      </c>
      <c r="H79" s="41">
        <v>450342.56</v>
      </c>
      <c r="I79" s="38">
        <f t="shared" si="5"/>
        <v>99.9206922564899</v>
      </c>
    </row>
    <row r="80" spans="1:9" s="11" customFormat="1" ht="12.75" customHeight="1">
      <c r="A80" s="47" t="s">
        <v>10</v>
      </c>
      <c r="B80" s="39" t="s">
        <v>39</v>
      </c>
      <c r="C80" s="35" t="s">
        <v>25</v>
      </c>
      <c r="D80" s="35" t="s">
        <v>28</v>
      </c>
      <c r="E80" s="35" t="s">
        <v>5</v>
      </c>
      <c r="F80" s="31" t="s">
        <v>0</v>
      </c>
      <c r="G80" s="37">
        <f aca="true" t="shared" si="6" ref="G80:H82">G81</f>
        <v>344800</v>
      </c>
      <c r="H80" s="37">
        <f t="shared" si="6"/>
        <v>344614</v>
      </c>
      <c r="I80" s="38">
        <f t="shared" si="5"/>
        <v>99.94605568445476</v>
      </c>
    </row>
    <row r="81" spans="1:9" s="11" customFormat="1" ht="54" customHeight="1">
      <c r="A81" s="33" t="s">
        <v>57</v>
      </c>
      <c r="B81" s="39">
        <v>951</v>
      </c>
      <c r="C81" s="35" t="s">
        <v>25</v>
      </c>
      <c r="D81" s="35" t="s">
        <v>28</v>
      </c>
      <c r="E81" s="35" t="s">
        <v>27</v>
      </c>
      <c r="F81" s="31"/>
      <c r="G81" s="37">
        <f t="shared" si="6"/>
        <v>344800</v>
      </c>
      <c r="H81" s="37">
        <f t="shared" si="6"/>
        <v>344614</v>
      </c>
      <c r="I81" s="38">
        <f t="shared" si="5"/>
        <v>99.94605568445476</v>
      </c>
    </row>
    <row r="82" spans="1:9" s="11" customFormat="1" ht="77.25" customHeight="1">
      <c r="A82" s="33" t="s">
        <v>129</v>
      </c>
      <c r="B82" s="39">
        <v>951</v>
      </c>
      <c r="C82" s="35" t="s">
        <v>25</v>
      </c>
      <c r="D82" s="35" t="s">
        <v>28</v>
      </c>
      <c r="E82" s="35" t="s">
        <v>6</v>
      </c>
      <c r="F82" s="31" t="s">
        <v>0</v>
      </c>
      <c r="G82" s="37">
        <f t="shared" si="6"/>
        <v>344800</v>
      </c>
      <c r="H82" s="37">
        <f t="shared" si="6"/>
        <v>344614</v>
      </c>
      <c r="I82" s="38">
        <f t="shared" si="5"/>
        <v>99.94605568445476</v>
      </c>
    </row>
    <row r="83" spans="1:9" s="11" customFormat="1" ht="42" customHeight="1">
      <c r="A83" s="47" t="s">
        <v>130</v>
      </c>
      <c r="B83" s="39">
        <v>951</v>
      </c>
      <c r="C83" s="35" t="s">
        <v>25</v>
      </c>
      <c r="D83" s="35" t="s">
        <v>28</v>
      </c>
      <c r="E83" s="35" t="s">
        <v>6</v>
      </c>
      <c r="F83" s="36" t="s">
        <v>108</v>
      </c>
      <c r="G83" s="37">
        <v>344800</v>
      </c>
      <c r="H83" s="37">
        <v>344614</v>
      </c>
      <c r="I83" s="38">
        <f t="shared" si="5"/>
        <v>99.94605568445476</v>
      </c>
    </row>
    <row r="84" spans="1:9" s="11" customFormat="1" ht="18.75" customHeight="1">
      <c r="A84" s="47" t="s">
        <v>58</v>
      </c>
      <c r="B84" s="39" t="s">
        <v>39</v>
      </c>
      <c r="C84" s="35" t="s">
        <v>25</v>
      </c>
      <c r="D84" s="35" t="s">
        <v>28</v>
      </c>
      <c r="E84" s="35" t="s">
        <v>59</v>
      </c>
      <c r="F84" s="36"/>
      <c r="G84" s="37">
        <v>105900</v>
      </c>
      <c r="H84" s="37">
        <v>105728.56</v>
      </c>
      <c r="I84" s="38">
        <f t="shared" si="5"/>
        <v>99.83811142587346</v>
      </c>
    </row>
    <row r="85" spans="1:9" s="11" customFormat="1" ht="32.25" customHeight="1">
      <c r="A85" s="47" t="s">
        <v>152</v>
      </c>
      <c r="B85" s="39" t="s">
        <v>39</v>
      </c>
      <c r="C85" s="35" t="s">
        <v>25</v>
      </c>
      <c r="D85" s="35" t="s">
        <v>28</v>
      </c>
      <c r="E85" s="35" t="s">
        <v>147</v>
      </c>
      <c r="F85" s="36"/>
      <c r="G85" s="37">
        <v>105900</v>
      </c>
      <c r="H85" s="37">
        <v>105728.56</v>
      </c>
      <c r="I85" s="38">
        <f t="shared" si="5"/>
        <v>99.83811142587346</v>
      </c>
    </row>
    <row r="86" spans="1:9" s="11" customFormat="1" ht="25.5" customHeight="1">
      <c r="A86" s="47" t="s">
        <v>151</v>
      </c>
      <c r="B86" s="39" t="s">
        <v>39</v>
      </c>
      <c r="C86" s="35" t="s">
        <v>25</v>
      </c>
      <c r="D86" s="35" t="s">
        <v>28</v>
      </c>
      <c r="E86" s="35" t="s">
        <v>150</v>
      </c>
      <c r="F86" s="36"/>
      <c r="G86" s="37">
        <v>105900</v>
      </c>
      <c r="H86" s="37">
        <v>105728.56</v>
      </c>
      <c r="I86" s="38">
        <f t="shared" si="5"/>
        <v>99.83811142587346</v>
      </c>
    </row>
    <row r="87" spans="1:9" s="11" customFormat="1" ht="33" customHeight="1">
      <c r="A87" s="33" t="s">
        <v>118</v>
      </c>
      <c r="B87" s="39" t="s">
        <v>39</v>
      </c>
      <c r="C87" s="35" t="s">
        <v>25</v>
      </c>
      <c r="D87" s="35" t="s">
        <v>28</v>
      </c>
      <c r="E87" s="35" t="s">
        <v>150</v>
      </c>
      <c r="F87" s="36" t="s">
        <v>93</v>
      </c>
      <c r="G87" s="37">
        <v>105900</v>
      </c>
      <c r="H87" s="37">
        <v>105728.56</v>
      </c>
      <c r="I87" s="38">
        <f t="shared" si="5"/>
        <v>99.83811142587346</v>
      </c>
    </row>
    <row r="88" spans="1:9" s="11" customFormat="1" ht="18.75" customHeight="1">
      <c r="A88" s="45" t="s">
        <v>12</v>
      </c>
      <c r="B88" s="42" t="s">
        <v>39</v>
      </c>
      <c r="C88" s="30" t="s">
        <v>25</v>
      </c>
      <c r="D88" s="30" t="s">
        <v>30</v>
      </c>
      <c r="E88" s="30"/>
      <c r="F88" s="31"/>
      <c r="G88" s="32">
        <f>G89+G93</f>
        <v>1166200</v>
      </c>
      <c r="H88" s="32">
        <f>H89+H93</f>
        <v>1166023.55</v>
      </c>
      <c r="I88" s="17">
        <f>H88/G88*100</f>
        <v>99.98486966215057</v>
      </c>
    </row>
    <row r="89" spans="1:9" s="11" customFormat="1" ht="16.5" customHeight="1">
      <c r="A89" s="33" t="s">
        <v>58</v>
      </c>
      <c r="B89" s="39">
        <v>951</v>
      </c>
      <c r="C89" s="15" t="s">
        <v>25</v>
      </c>
      <c r="D89" s="35" t="s">
        <v>30</v>
      </c>
      <c r="E89" s="35" t="s">
        <v>59</v>
      </c>
      <c r="F89" s="36"/>
      <c r="G89" s="37">
        <f>G90+G94</f>
        <v>1166200</v>
      </c>
      <c r="H89" s="37">
        <f>H90+H94</f>
        <v>1166023.55</v>
      </c>
      <c r="I89" s="38">
        <f t="shared" si="5"/>
        <v>99.98486966215057</v>
      </c>
    </row>
    <row r="90" spans="1:9" s="11" customFormat="1" ht="45.75" customHeight="1">
      <c r="A90" s="33" t="s">
        <v>149</v>
      </c>
      <c r="B90" s="39">
        <v>951</v>
      </c>
      <c r="C90" s="15" t="s">
        <v>25</v>
      </c>
      <c r="D90" s="35" t="s">
        <v>30</v>
      </c>
      <c r="E90" s="35" t="s">
        <v>80</v>
      </c>
      <c r="F90" s="36"/>
      <c r="G90" s="37">
        <f>G91</f>
        <v>879700</v>
      </c>
      <c r="H90" s="37">
        <f>H91</f>
        <v>879540.59</v>
      </c>
      <c r="I90" s="38">
        <f t="shared" si="5"/>
        <v>99.98187904967602</v>
      </c>
    </row>
    <row r="91" spans="1:9" s="11" customFormat="1" ht="27" customHeight="1">
      <c r="A91" s="33" t="s">
        <v>118</v>
      </c>
      <c r="B91" s="39">
        <v>951</v>
      </c>
      <c r="C91" s="15" t="s">
        <v>25</v>
      </c>
      <c r="D91" s="35" t="s">
        <v>30</v>
      </c>
      <c r="E91" s="35" t="s">
        <v>80</v>
      </c>
      <c r="F91" s="36" t="s">
        <v>93</v>
      </c>
      <c r="G91" s="37">
        <v>879700</v>
      </c>
      <c r="H91" s="37">
        <v>879540.59</v>
      </c>
      <c r="I91" s="38">
        <f t="shared" si="5"/>
        <v>99.98187904967602</v>
      </c>
    </row>
    <row r="92" spans="1:9" s="11" customFormat="1" ht="17.25" customHeight="1" hidden="1">
      <c r="A92" s="47" t="s">
        <v>12</v>
      </c>
      <c r="B92" s="39">
        <v>951</v>
      </c>
      <c r="C92" s="48" t="s">
        <v>1</v>
      </c>
      <c r="D92" s="48" t="s">
        <v>3</v>
      </c>
      <c r="E92" s="35" t="s">
        <v>56</v>
      </c>
      <c r="F92" s="36" t="s">
        <v>0</v>
      </c>
      <c r="G92" s="37">
        <f>G93</f>
        <v>0</v>
      </c>
      <c r="H92" s="37">
        <f>H93</f>
        <v>0</v>
      </c>
      <c r="I92" s="38" t="e">
        <f t="shared" si="5"/>
        <v>#DIV/0!</v>
      </c>
    </row>
    <row r="93" spans="1:9" s="11" customFormat="1" ht="15.75" customHeight="1" hidden="1">
      <c r="A93" s="33" t="s">
        <v>58</v>
      </c>
      <c r="B93" s="39"/>
      <c r="C93" s="35"/>
      <c r="D93" s="35"/>
      <c r="E93" s="35"/>
      <c r="F93" s="36"/>
      <c r="G93" s="37"/>
      <c r="H93" s="37"/>
      <c r="I93" s="38"/>
    </row>
    <row r="94" spans="1:9" s="11" customFormat="1" ht="44.25" customHeight="1">
      <c r="A94" s="33" t="s">
        <v>148</v>
      </c>
      <c r="B94" s="39">
        <v>951</v>
      </c>
      <c r="C94" s="35" t="s">
        <v>25</v>
      </c>
      <c r="D94" s="35" t="s">
        <v>30</v>
      </c>
      <c r="E94" s="35" t="s">
        <v>147</v>
      </c>
      <c r="F94" s="36"/>
      <c r="G94" s="37">
        <f>G95+G97</f>
        <v>286500</v>
      </c>
      <c r="H94" s="37">
        <f>H95+H97</f>
        <v>286482.96</v>
      </c>
      <c r="I94" s="38">
        <f t="shared" si="5"/>
        <v>99.99405235602094</v>
      </c>
    </row>
    <row r="95" spans="1:9" s="11" customFormat="1" ht="16.5" customHeight="1" hidden="1">
      <c r="A95" s="47" t="s">
        <v>70</v>
      </c>
      <c r="B95" s="39">
        <v>951</v>
      </c>
      <c r="C95" s="35" t="s">
        <v>1</v>
      </c>
      <c r="D95" s="35" t="s">
        <v>3</v>
      </c>
      <c r="E95" s="35" t="s">
        <v>81</v>
      </c>
      <c r="F95" s="36" t="s">
        <v>0</v>
      </c>
      <c r="G95" s="37"/>
      <c r="H95" s="37"/>
      <c r="I95" s="38"/>
    </row>
    <row r="96" spans="1:9" s="11" customFormat="1" ht="25.5" customHeight="1" hidden="1">
      <c r="A96" s="47" t="s">
        <v>118</v>
      </c>
      <c r="B96" s="39">
        <v>951</v>
      </c>
      <c r="C96" s="35" t="s">
        <v>1</v>
      </c>
      <c r="D96" s="35" t="s">
        <v>3</v>
      </c>
      <c r="E96" s="35" t="s">
        <v>81</v>
      </c>
      <c r="F96" s="36" t="s">
        <v>93</v>
      </c>
      <c r="G96" s="37"/>
      <c r="H96" s="37"/>
      <c r="I96" s="38"/>
    </row>
    <row r="97" spans="1:9" ht="25.5">
      <c r="A97" s="47" t="s">
        <v>85</v>
      </c>
      <c r="B97" s="39">
        <v>951</v>
      </c>
      <c r="C97" s="35" t="s">
        <v>1</v>
      </c>
      <c r="D97" s="35" t="s">
        <v>3</v>
      </c>
      <c r="E97" s="35" t="s">
        <v>146</v>
      </c>
      <c r="F97" s="36" t="s">
        <v>0</v>
      </c>
      <c r="G97" s="37">
        <f>G98</f>
        <v>286500</v>
      </c>
      <c r="H97" s="37">
        <f>H98</f>
        <v>286482.96</v>
      </c>
      <c r="I97" s="38">
        <f t="shared" si="5"/>
        <v>99.99405235602094</v>
      </c>
    </row>
    <row r="98" spans="1:9" ht="25.5">
      <c r="A98" s="47" t="s">
        <v>118</v>
      </c>
      <c r="B98" s="39">
        <v>951</v>
      </c>
      <c r="C98" s="35" t="s">
        <v>1</v>
      </c>
      <c r="D98" s="35" t="s">
        <v>3</v>
      </c>
      <c r="E98" s="35" t="s">
        <v>146</v>
      </c>
      <c r="F98" s="36" t="s">
        <v>93</v>
      </c>
      <c r="G98" s="37">
        <v>286500</v>
      </c>
      <c r="H98" s="37">
        <v>286482.96</v>
      </c>
      <c r="I98" s="38">
        <f t="shared" si="5"/>
        <v>99.99405235602094</v>
      </c>
    </row>
    <row r="99" spans="1:9" ht="16.5" customHeight="1">
      <c r="A99" s="45" t="s">
        <v>71</v>
      </c>
      <c r="B99" s="39">
        <v>951</v>
      </c>
      <c r="C99" s="30" t="s">
        <v>7</v>
      </c>
      <c r="D99" s="30" t="s">
        <v>0</v>
      </c>
      <c r="E99" s="30" t="s">
        <v>56</v>
      </c>
      <c r="F99" s="31" t="s">
        <v>0</v>
      </c>
      <c r="G99" s="32">
        <f>G100</f>
        <v>1952600</v>
      </c>
      <c r="H99" s="32">
        <f>H100</f>
        <v>1952571.99</v>
      </c>
      <c r="I99" s="17">
        <f t="shared" si="5"/>
        <v>99.99856550240705</v>
      </c>
    </row>
    <row r="100" spans="1:9" ht="17.25" customHeight="1">
      <c r="A100" s="47" t="s">
        <v>8</v>
      </c>
      <c r="B100" s="39">
        <v>951</v>
      </c>
      <c r="C100" s="35" t="s">
        <v>7</v>
      </c>
      <c r="D100" s="35" t="s">
        <v>2</v>
      </c>
      <c r="E100" s="35" t="s">
        <v>56</v>
      </c>
      <c r="F100" s="36" t="s">
        <v>0</v>
      </c>
      <c r="G100" s="37">
        <f>G101+G106+G104</f>
        <v>1952600</v>
      </c>
      <c r="H100" s="37">
        <f>H101+H106+H104</f>
        <v>1952571.99</v>
      </c>
      <c r="I100" s="38">
        <f t="shared" si="5"/>
        <v>99.99856550240705</v>
      </c>
    </row>
    <row r="101" spans="1:9" ht="18" customHeight="1">
      <c r="A101" s="33" t="s">
        <v>72</v>
      </c>
      <c r="B101" s="39">
        <v>951</v>
      </c>
      <c r="C101" s="35" t="s">
        <v>7</v>
      </c>
      <c r="D101" s="35" t="s">
        <v>2</v>
      </c>
      <c r="E101" s="15" t="s">
        <v>82</v>
      </c>
      <c r="F101" s="43"/>
      <c r="G101" s="41">
        <f>G102</f>
        <v>182000</v>
      </c>
      <c r="H101" s="41">
        <f>H102</f>
        <v>182000</v>
      </c>
      <c r="I101" s="38">
        <f t="shared" si="5"/>
        <v>100</v>
      </c>
    </row>
    <row r="102" spans="1:9" ht="25.5">
      <c r="A102" s="33" t="s">
        <v>131</v>
      </c>
      <c r="B102" s="39">
        <v>951</v>
      </c>
      <c r="C102" s="35" t="s">
        <v>7</v>
      </c>
      <c r="D102" s="35" t="s">
        <v>2</v>
      </c>
      <c r="E102" s="15" t="s">
        <v>109</v>
      </c>
      <c r="F102" s="43"/>
      <c r="G102" s="41">
        <f>G103</f>
        <v>182000</v>
      </c>
      <c r="H102" s="41">
        <f>H103</f>
        <v>182000</v>
      </c>
      <c r="I102" s="38">
        <f t="shared" si="5"/>
        <v>100</v>
      </c>
    </row>
    <row r="103" spans="1:9" ht="38.25">
      <c r="A103" s="33" t="s">
        <v>132</v>
      </c>
      <c r="B103" s="39">
        <v>951</v>
      </c>
      <c r="C103" s="35" t="s">
        <v>7</v>
      </c>
      <c r="D103" s="35" t="s">
        <v>2</v>
      </c>
      <c r="E103" s="15" t="s">
        <v>109</v>
      </c>
      <c r="F103" s="43" t="s">
        <v>110</v>
      </c>
      <c r="G103" s="41">
        <v>182000</v>
      </c>
      <c r="H103" s="41">
        <v>182000</v>
      </c>
      <c r="I103" s="38">
        <f t="shared" si="5"/>
        <v>100</v>
      </c>
    </row>
    <row r="104" spans="1:9" ht="25.5">
      <c r="A104" s="33" t="s">
        <v>141</v>
      </c>
      <c r="B104" s="39" t="s">
        <v>39</v>
      </c>
      <c r="C104" s="36" t="s">
        <v>142</v>
      </c>
      <c r="D104" s="36" t="s">
        <v>26</v>
      </c>
      <c r="E104" s="15" t="s">
        <v>143</v>
      </c>
      <c r="F104" s="43"/>
      <c r="G104" s="41">
        <v>52000</v>
      </c>
      <c r="H104" s="41">
        <v>52000</v>
      </c>
      <c r="I104" s="38">
        <f t="shared" si="5"/>
        <v>100</v>
      </c>
    </row>
    <row r="105" spans="1:9" ht="12.75">
      <c r="A105" s="33" t="s">
        <v>144</v>
      </c>
      <c r="B105" s="39" t="s">
        <v>39</v>
      </c>
      <c r="C105" s="36" t="s">
        <v>142</v>
      </c>
      <c r="D105" s="36" t="s">
        <v>26</v>
      </c>
      <c r="E105" s="15" t="s">
        <v>143</v>
      </c>
      <c r="F105" s="43" t="s">
        <v>145</v>
      </c>
      <c r="G105" s="41">
        <v>52000</v>
      </c>
      <c r="H105" s="41">
        <v>52000</v>
      </c>
      <c r="I105" s="38">
        <f t="shared" si="5"/>
        <v>100</v>
      </c>
    </row>
    <row r="106" spans="1:9" ht="12.75">
      <c r="A106" s="33" t="s">
        <v>58</v>
      </c>
      <c r="B106" s="39">
        <v>951</v>
      </c>
      <c r="C106" s="35" t="s">
        <v>7</v>
      </c>
      <c r="D106" s="35" t="s">
        <v>2</v>
      </c>
      <c r="E106" s="35" t="s">
        <v>59</v>
      </c>
      <c r="F106" s="36"/>
      <c r="G106" s="37">
        <f>G107</f>
        <v>1718600</v>
      </c>
      <c r="H106" s="37">
        <f>H107</f>
        <v>1718571.99</v>
      </c>
      <c r="I106" s="38">
        <f t="shared" si="5"/>
        <v>99.99837018503432</v>
      </c>
    </row>
    <row r="107" spans="1:9" ht="38.25">
      <c r="A107" s="33" t="s">
        <v>140</v>
      </c>
      <c r="B107" s="39">
        <v>951</v>
      </c>
      <c r="C107" s="35" t="s">
        <v>7</v>
      </c>
      <c r="D107" s="35" t="s">
        <v>2</v>
      </c>
      <c r="E107" s="35" t="s">
        <v>111</v>
      </c>
      <c r="F107" s="36"/>
      <c r="G107" s="37">
        <f>G108+G110</f>
        <v>1718600</v>
      </c>
      <c r="H107" s="37">
        <f>H108+H110</f>
        <v>1718571.99</v>
      </c>
      <c r="I107" s="38">
        <f t="shared" si="5"/>
        <v>99.99837018503432</v>
      </c>
    </row>
    <row r="108" spans="1:9" ht="25.5">
      <c r="A108" s="33" t="s">
        <v>139</v>
      </c>
      <c r="B108" s="39">
        <v>951</v>
      </c>
      <c r="C108" s="35" t="s">
        <v>7</v>
      </c>
      <c r="D108" s="35" t="s">
        <v>2</v>
      </c>
      <c r="E108" s="35" t="s">
        <v>112</v>
      </c>
      <c r="F108" s="36"/>
      <c r="G108" s="37">
        <f>G109</f>
        <v>1308300</v>
      </c>
      <c r="H108" s="37">
        <f>H109</f>
        <v>1308281.65</v>
      </c>
      <c r="I108" s="38">
        <f t="shared" si="5"/>
        <v>99.99859741649469</v>
      </c>
    </row>
    <row r="109" spans="1:9" ht="38.25">
      <c r="A109" s="33" t="s">
        <v>132</v>
      </c>
      <c r="B109" s="39">
        <v>951</v>
      </c>
      <c r="C109" s="35" t="s">
        <v>7</v>
      </c>
      <c r="D109" s="35" t="s">
        <v>2</v>
      </c>
      <c r="E109" s="35" t="s">
        <v>112</v>
      </c>
      <c r="F109" s="36" t="s">
        <v>110</v>
      </c>
      <c r="G109" s="37">
        <v>1308300</v>
      </c>
      <c r="H109" s="37">
        <v>1308281.65</v>
      </c>
      <c r="I109" s="38">
        <f t="shared" si="5"/>
        <v>99.99859741649469</v>
      </c>
    </row>
    <row r="110" spans="1:9" ht="25.5">
      <c r="A110" s="33" t="s">
        <v>138</v>
      </c>
      <c r="B110" s="39">
        <v>951</v>
      </c>
      <c r="C110" s="35" t="s">
        <v>7</v>
      </c>
      <c r="D110" s="35" t="s">
        <v>2</v>
      </c>
      <c r="E110" s="35" t="s">
        <v>113</v>
      </c>
      <c r="F110" s="36"/>
      <c r="G110" s="37">
        <f>G111</f>
        <v>410300</v>
      </c>
      <c r="H110" s="37">
        <f>H111</f>
        <v>410290.34</v>
      </c>
      <c r="I110" s="38">
        <f t="shared" si="5"/>
        <v>99.99764562515233</v>
      </c>
    </row>
    <row r="111" spans="1:9" ht="39.75" customHeight="1">
      <c r="A111" s="33" t="s">
        <v>132</v>
      </c>
      <c r="B111" s="39">
        <v>951</v>
      </c>
      <c r="C111" s="35" t="s">
        <v>7</v>
      </c>
      <c r="D111" s="35" t="s">
        <v>2</v>
      </c>
      <c r="E111" s="35" t="s">
        <v>113</v>
      </c>
      <c r="F111" s="36" t="s">
        <v>110</v>
      </c>
      <c r="G111" s="37">
        <v>410300</v>
      </c>
      <c r="H111" s="37">
        <v>410290.34</v>
      </c>
      <c r="I111" s="38">
        <f t="shared" si="5"/>
        <v>99.99764562515233</v>
      </c>
    </row>
    <row r="112" spans="1:9" ht="12.75" hidden="1">
      <c r="A112" s="29" t="s">
        <v>60</v>
      </c>
      <c r="B112" s="39">
        <v>951</v>
      </c>
      <c r="C112" s="30" t="s">
        <v>29</v>
      </c>
      <c r="D112" s="30"/>
      <c r="E112" s="30"/>
      <c r="F112" s="31"/>
      <c r="G112" s="32">
        <f>G113</f>
        <v>0</v>
      </c>
      <c r="H112" s="32">
        <f>H113</f>
        <v>0</v>
      </c>
      <c r="I112" s="17" t="e">
        <f t="shared" si="5"/>
        <v>#DIV/0!</v>
      </c>
    </row>
    <row r="113" spans="1:9" ht="12.75" hidden="1">
      <c r="A113" s="33" t="s">
        <v>61</v>
      </c>
      <c r="B113" s="39">
        <v>951</v>
      </c>
      <c r="C113" s="35" t="s">
        <v>29</v>
      </c>
      <c r="D113" s="35" t="s">
        <v>30</v>
      </c>
      <c r="E113" s="35"/>
      <c r="F113" s="36"/>
      <c r="G113" s="37"/>
      <c r="H113" s="37"/>
      <c r="I113" s="38" t="e">
        <f t="shared" si="5"/>
        <v>#DIV/0!</v>
      </c>
    </row>
    <row r="114" spans="1:9" ht="12.75" hidden="1">
      <c r="A114" s="33" t="s">
        <v>62</v>
      </c>
      <c r="B114" s="39">
        <v>951</v>
      </c>
      <c r="C114" s="35" t="s">
        <v>29</v>
      </c>
      <c r="D114" s="35" t="s">
        <v>30</v>
      </c>
      <c r="E114" s="35" t="s">
        <v>32</v>
      </c>
      <c r="F114" s="36"/>
      <c r="G114" s="37"/>
      <c r="H114" s="37"/>
      <c r="I114" s="38" t="e">
        <f t="shared" si="5"/>
        <v>#DIV/0!</v>
      </c>
    </row>
    <row r="115" spans="1:9" ht="12.75" hidden="1">
      <c r="A115" s="33" t="s">
        <v>63</v>
      </c>
      <c r="B115" s="39">
        <v>951</v>
      </c>
      <c r="C115" s="35" t="s">
        <v>29</v>
      </c>
      <c r="D115" s="35" t="s">
        <v>30</v>
      </c>
      <c r="E115" s="35" t="s">
        <v>33</v>
      </c>
      <c r="F115" s="36"/>
      <c r="G115" s="37"/>
      <c r="H115" s="37"/>
      <c r="I115" s="38" t="e">
        <f t="shared" si="5"/>
        <v>#DIV/0!</v>
      </c>
    </row>
    <row r="116" spans="1:9" ht="25.5" hidden="1">
      <c r="A116" s="33" t="s">
        <v>133</v>
      </c>
      <c r="B116" s="39">
        <v>951</v>
      </c>
      <c r="C116" s="35" t="s">
        <v>29</v>
      </c>
      <c r="D116" s="35" t="s">
        <v>30</v>
      </c>
      <c r="E116" s="35" t="s">
        <v>33</v>
      </c>
      <c r="F116" s="36" t="s">
        <v>114</v>
      </c>
      <c r="G116" s="37"/>
      <c r="H116" s="37"/>
      <c r="I116" s="38" t="e">
        <f t="shared" si="5"/>
        <v>#DIV/0!</v>
      </c>
    </row>
    <row r="117" spans="1:9" ht="12.75">
      <c r="A117" s="29" t="s">
        <v>73</v>
      </c>
      <c r="B117" s="39">
        <v>951</v>
      </c>
      <c r="C117" s="30" t="s">
        <v>77</v>
      </c>
      <c r="D117" s="30" t="s">
        <v>0</v>
      </c>
      <c r="E117" s="30"/>
      <c r="F117" s="31"/>
      <c r="G117" s="32">
        <f aca="true" t="shared" si="7" ref="G117:H120">G118</f>
        <v>4900</v>
      </c>
      <c r="H117" s="32">
        <f t="shared" si="7"/>
        <v>4865</v>
      </c>
      <c r="I117" s="17">
        <f t="shared" si="5"/>
        <v>99.28571428571429</v>
      </c>
    </row>
    <row r="118" spans="1:9" ht="12.75">
      <c r="A118" s="47" t="s">
        <v>74</v>
      </c>
      <c r="B118" s="39">
        <v>951</v>
      </c>
      <c r="C118" s="35" t="s">
        <v>77</v>
      </c>
      <c r="D118" s="36" t="s">
        <v>28</v>
      </c>
      <c r="E118" s="35"/>
      <c r="F118" s="36"/>
      <c r="G118" s="37">
        <f t="shared" si="7"/>
        <v>4900</v>
      </c>
      <c r="H118" s="37">
        <f t="shared" si="7"/>
        <v>4865</v>
      </c>
      <c r="I118" s="38">
        <f t="shared" si="5"/>
        <v>99.28571428571429</v>
      </c>
    </row>
    <row r="119" spans="1:9" ht="12.75">
      <c r="A119" s="33" t="s">
        <v>58</v>
      </c>
      <c r="B119" s="39">
        <v>951</v>
      </c>
      <c r="C119" s="35" t="s">
        <v>77</v>
      </c>
      <c r="D119" s="36" t="s">
        <v>28</v>
      </c>
      <c r="E119" s="35" t="s">
        <v>59</v>
      </c>
      <c r="F119" s="36"/>
      <c r="G119" s="37">
        <f t="shared" si="7"/>
        <v>4900</v>
      </c>
      <c r="H119" s="37">
        <f t="shared" si="7"/>
        <v>4865</v>
      </c>
      <c r="I119" s="38">
        <f t="shared" si="5"/>
        <v>99.28571428571429</v>
      </c>
    </row>
    <row r="120" spans="1:9" ht="38.25">
      <c r="A120" s="33" t="s">
        <v>137</v>
      </c>
      <c r="B120" s="39">
        <v>951</v>
      </c>
      <c r="C120" s="35" t="s">
        <v>77</v>
      </c>
      <c r="D120" s="36" t="s">
        <v>28</v>
      </c>
      <c r="E120" s="35" t="s">
        <v>83</v>
      </c>
      <c r="F120" s="36"/>
      <c r="G120" s="37">
        <f t="shared" si="7"/>
        <v>4900</v>
      </c>
      <c r="H120" s="37">
        <f t="shared" si="7"/>
        <v>4865</v>
      </c>
      <c r="I120" s="38">
        <f t="shared" si="5"/>
        <v>99.28571428571429</v>
      </c>
    </row>
    <row r="121" spans="1:9" ht="19.5" customHeight="1">
      <c r="A121" s="33" t="s">
        <v>118</v>
      </c>
      <c r="B121" s="39">
        <v>951</v>
      </c>
      <c r="C121" s="35" t="s">
        <v>77</v>
      </c>
      <c r="D121" s="36" t="s">
        <v>28</v>
      </c>
      <c r="E121" s="35" t="s">
        <v>84</v>
      </c>
      <c r="F121" s="36" t="s">
        <v>93</v>
      </c>
      <c r="G121" s="37">
        <v>4900</v>
      </c>
      <c r="H121" s="37">
        <v>4865</v>
      </c>
      <c r="I121" s="38">
        <f t="shared" si="5"/>
        <v>99.28571428571429</v>
      </c>
    </row>
    <row r="122" spans="1:9" ht="12.75">
      <c r="A122" s="49" t="s">
        <v>75</v>
      </c>
      <c r="B122" s="39">
        <v>951</v>
      </c>
      <c r="C122" s="15"/>
      <c r="D122" s="15"/>
      <c r="E122" s="15"/>
      <c r="F122" s="15"/>
      <c r="G122" s="16">
        <f>G9+G47+G53+G74+G99+G112+G117+G61</f>
        <v>8230000</v>
      </c>
      <c r="H122" s="16">
        <f>H9+H47+H53+H74+H99+H112+H117+H61</f>
        <v>8111873.07</v>
      </c>
      <c r="I122" s="17">
        <f t="shared" si="5"/>
        <v>98.56467885783718</v>
      </c>
    </row>
    <row r="123" ht="10.5">
      <c r="B123" s="18"/>
    </row>
  </sheetData>
  <sheetProtection/>
  <mergeCells count="3">
    <mergeCell ref="C2:J4"/>
    <mergeCell ref="F1:I1"/>
    <mergeCell ref="A5:I5"/>
  </mergeCells>
  <printOptions/>
  <pageMargins left="0.1968503937007874" right="0" top="0" bottom="0.1968503937007874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2013-03-04T19:06:15Z</cp:lastPrinted>
  <dcterms:modified xsi:type="dcterms:W3CDTF">2013-04-04T08:53:24Z</dcterms:modified>
  <cp:category/>
  <cp:version/>
  <cp:contentType/>
  <cp:contentStatus/>
</cp:coreProperties>
</file>